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3256" windowHeight="13176"/>
  </bookViews>
  <sheets>
    <sheet name="Patacic_fasade_I&amp;Z_2021" sheetId="2" r:id="rId1"/>
  </sheets>
  <definedNames>
    <definedName name="_xlnm.Print_Area" localSheetId="0">'Patacic_fasade_I&amp;Z_2021'!$A$1:$G$241</definedName>
  </definedNames>
  <calcPr calcId="145621"/>
</workbook>
</file>

<file path=xl/calcChain.xml><?xml version="1.0" encoding="utf-8"?>
<calcChain xmlns="http://schemas.openxmlformats.org/spreadsheetml/2006/main">
  <c r="G233" i="2" l="1"/>
  <c r="G181" i="2" l="1"/>
  <c r="G190" i="2" l="1"/>
  <c r="G192" i="2" s="1"/>
  <c r="G228" i="2" s="1"/>
  <c r="G79" i="2"/>
  <c r="G213" i="2"/>
  <c r="G216" i="2" s="1"/>
  <c r="G201" i="2"/>
  <c r="G203" i="2" s="1"/>
  <c r="G232" i="2" s="1"/>
  <c r="G70" i="2"/>
  <c r="G64" i="2"/>
  <c r="G63" i="2"/>
  <c r="G47" i="2"/>
  <c r="G49" i="2"/>
  <c r="G37" i="2"/>
  <c r="G51" i="2" l="1"/>
  <c r="G225" i="2" s="1"/>
  <c r="G39" i="2"/>
  <c r="G224" i="2" s="1"/>
  <c r="G234" i="2"/>
  <c r="G226" i="2"/>
  <c r="G165" i="2"/>
  <c r="G164" i="2"/>
  <c r="G155" i="2"/>
  <c r="G147" i="2"/>
  <c r="G141" i="2"/>
  <c r="G125" i="2"/>
  <c r="G133" i="2"/>
  <c r="G132" i="2"/>
  <c r="G131" i="2"/>
  <c r="G95" i="2"/>
  <c r="G177" i="2"/>
  <c r="G176" i="2"/>
  <c r="G175" i="2"/>
  <c r="G174" i="2"/>
  <c r="G173" i="2"/>
  <c r="G142" i="2"/>
  <c r="G183" i="2" l="1"/>
  <c r="G227" i="2" s="1"/>
  <c r="G229" i="2" s="1"/>
  <c r="G236" i="2" s="1"/>
  <c r="G238" i="2" s="1"/>
  <c r="G240" i="2" s="1"/>
</calcChain>
</file>

<file path=xl/sharedStrings.xml><?xml version="1.0" encoding="utf-8"?>
<sst xmlns="http://schemas.openxmlformats.org/spreadsheetml/2006/main" count="417" uniqueCount="219">
  <si>
    <t>projekt izradio:</t>
  </si>
  <si>
    <t>"MAJCEN" d.o.o., Vinica, Vrtna 4</t>
  </si>
  <si>
    <t>investitor:</t>
  </si>
  <si>
    <t>OPĆINA VINICA, Vinica , Vinička 5, Marčan</t>
  </si>
  <si>
    <t>( 42207 Vinica )</t>
  </si>
  <si>
    <t>vrsta građevine:</t>
  </si>
  <si>
    <t xml:space="preserve">ZGRADA G(B)P &gt; 400 m2 </t>
  </si>
  <si>
    <t>namjena građevine</t>
  </si>
  <si>
    <t>VIŠENAMJENSKA, JAVNA I POSLOVNA</t>
  </si>
  <si>
    <t>naziv građevine:</t>
  </si>
  <si>
    <t xml:space="preserve">REKONSTRUKCIJA, SANACIJA I PRENAMJENA U </t>
  </si>
  <si>
    <t>VIŠENAMJENSKU ( JAVNU I POSLOVNU ) ZGRADU</t>
  </si>
  <si>
    <t>mjesto gradnje / lokacija:</t>
  </si>
  <si>
    <t>Vinica , Trg Matije Gupca 1, na č.k.br. 195/2,</t>
  </si>
  <si>
    <t>k.o. Vinica</t>
  </si>
  <si>
    <t>vrsta projekta - razina:</t>
  </si>
  <si>
    <t>GLAVNI</t>
  </si>
  <si>
    <t>vrsta projekta - struka:</t>
  </si>
  <si>
    <t xml:space="preserve">ARHITEKTONSKI: </t>
  </si>
  <si>
    <t>TROŠKOVNIK GRAĐEVINSKIH RADOVA</t>
  </si>
  <si>
    <t>dio / sklop / struktura:</t>
  </si>
  <si>
    <t xml:space="preserve">zgrada: </t>
  </si>
  <si>
    <t xml:space="preserve"> </t>
  </si>
  <si>
    <t>zajednička ozn. projekta:</t>
  </si>
  <si>
    <t>25-GP-2009</t>
  </si>
  <si>
    <t>broj tehn. dn. projekta:</t>
  </si>
  <si>
    <t>25-2009</t>
  </si>
  <si>
    <t xml:space="preserve">glavni projektant: </t>
  </si>
  <si>
    <t>Ivica Majcen, d.i.a.</t>
  </si>
  <si>
    <t xml:space="preserve">projektant: </t>
  </si>
  <si>
    <t>suradnik:</t>
  </si>
  <si>
    <t>Nikola Jamnik, g.t.</t>
  </si>
  <si>
    <t xml:space="preserve">datum:  </t>
  </si>
  <si>
    <t>1. GRAĐEVINSKI RADOVI</t>
  </si>
  <si>
    <t xml:space="preserve">1.1.  PRIPREMNI I POMOĆNI RADOVI </t>
  </si>
  <si>
    <t>Redni      broj</t>
  </si>
  <si>
    <t>Opis stavke</t>
  </si>
  <si>
    <t>Jed</t>
  </si>
  <si>
    <t>Količina</t>
  </si>
  <si>
    <t>jedinična</t>
  </si>
  <si>
    <t>Iznos</t>
  </si>
  <si>
    <t>mjere</t>
  </si>
  <si>
    <t>cijena</t>
  </si>
  <si>
    <t>KN</t>
  </si>
  <si>
    <t>1.1.</t>
  </si>
  <si>
    <t>001.</t>
  </si>
  <si>
    <t>002.</t>
  </si>
  <si>
    <t xml:space="preserve">Dobavljanje i postava propisanih znakova opasnosti na propisanim mjestima na ulici, u skladu s propisima i prema potrebi.  </t>
  </si>
  <si>
    <t>komplet</t>
  </si>
  <si>
    <t xml:space="preserve">1.3. RAZGRADNJE  </t>
  </si>
  <si>
    <t>1.3.</t>
  </si>
  <si>
    <t>008a.</t>
  </si>
  <si>
    <r>
      <t>Obračun razgradnje zida vrši se po m</t>
    </r>
    <r>
      <rPr>
        <vertAlign val="superscript"/>
        <sz val="10"/>
        <rFont val="Zurich Lt BT"/>
        <family val="2"/>
        <charset val="238"/>
      </rPr>
      <t>3</t>
    </r>
    <r>
      <rPr>
        <sz val="10"/>
        <rFont val="Zurich Lt BT"/>
        <family val="2"/>
        <charset val="238"/>
      </rPr>
      <t xml:space="preserve"> volumena zida u postojećem (ugrađenom) stanju.   </t>
    </r>
  </si>
  <si>
    <t>018.</t>
  </si>
  <si>
    <t>NAPOMENA 1: Transport se vrši konstantno tijekom izvođenja radova, obzirom na nemogučnost nikakvog deponiranja otpada na samom gradilištu.</t>
  </si>
  <si>
    <r>
      <t>NAPOMENA 2: Obračun po m</t>
    </r>
    <r>
      <rPr>
        <i/>
        <vertAlign val="superscript"/>
        <sz val="10"/>
        <rFont val="Zurich Lt BT"/>
        <family val="2"/>
        <charset val="238"/>
      </rPr>
      <t>3</t>
    </r>
    <r>
      <rPr>
        <i/>
        <sz val="10"/>
        <rFont val="Zurich Lt BT"/>
        <family val="2"/>
        <charset val="238"/>
      </rPr>
      <t xml:space="preserve"> u rastresitom stanju.    </t>
    </r>
  </si>
  <si>
    <t>006.</t>
  </si>
  <si>
    <t>007.</t>
  </si>
  <si>
    <t>009.</t>
  </si>
  <si>
    <t>kom</t>
  </si>
  <si>
    <t>1.8.  ZIDARSKI, SANACIJSKI ZIDARSKI I FASADERSKI RADOVI</t>
  </si>
  <si>
    <t>1.8.</t>
  </si>
  <si>
    <t>005.</t>
  </si>
  <si>
    <t xml:space="preserve">Dobavljanje potrebnog materijala, priprema mortova i zidanje  raznih popuna i ispuna (dozidavanje) vanjskih i unutrašnjih   zidova  građevine od kamena, debljine 20-70 cm, u vapnenom mortu (alternativno: specijalni sanacijski mortovi iz programa (MAPEI, SIKA ili jednakovrijedno, karakteristika usklađenih sa postojećom zidnom masom i vezivom). Uključivo sva potrebna skela unutrašnja skela, visine do 3,00 m (fasadna skela obrađena posebnim radovima/stavkom). Primjeniti autohtoni kamen, iz lokalnih kamenoloma (Marčan), te svu kamenu masu koju je moguće naći unutar i oko zgrade, a koja je ispala ili destrukcijom odstranjena iz zidova. </t>
  </si>
  <si>
    <t>KONSOLIDACIJA ZIDOVA ZGRADE INJEKTIRANJEM I ZAPUNJAVANJE PUKOTINA</t>
  </si>
  <si>
    <t>NAPOMENA: Konsolidacija ziđa i injektiranje pukotina se izvodi koristeći bescementnu masu tipa kao MAPEANTIQUE ili jednakovrijedno.</t>
  </si>
  <si>
    <t>Dobavljanje materijala, priprema mortova i dr., te izvedba radova konsolidacije zidova injektiranjem i zapunjavanjem pukotina, što obuhvaća:</t>
  </si>
  <si>
    <t xml:space="preserve">Čišćenje pukotine ispuhivanjem kompresorom i pranje vodom kako bi se uklonili nevezani dijelovi, nečistoće i prašina. </t>
  </si>
  <si>
    <t>Zatvaranje pukotine i sljubnica koristeći bescementno vezivo (kao MAPE-ANTIQUE INTONACO NHL ili jednakovrijedno). Dozidavanje većih šupljina koristeći staru opeku.</t>
  </si>
  <si>
    <r>
      <t>Utrošak materijala: do 10 kg/m</t>
    </r>
    <r>
      <rPr>
        <vertAlign val="superscript"/>
        <sz val="10"/>
        <rFont val="Zurich Lt BT"/>
        <family val="2"/>
        <charset val="238"/>
      </rPr>
      <t>2</t>
    </r>
  </si>
  <si>
    <t>Bušenje otvora promjera 10-15mm na razmaku oko 50cm i pričvršćenje cjevčica koristeći brzovezujući mort (kao LAMPOCEM, ili jednakovrijedno).</t>
  </si>
  <si>
    <r>
      <t>Utrošak materijala: do 2 kg/m</t>
    </r>
    <r>
      <rPr>
        <vertAlign val="superscript"/>
        <sz val="10"/>
        <rFont val="Zurich Lt BT"/>
        <family val="2"/>
        <charset val="238"/>
      </rPr>
      <t>2</t>
    </r>
  </si>
  <si>
    <t>Injektiranje bescementne mase (kao MAPE-ANTIQUE I, ili jednakovrijedno) koristeći pumpu pod pritiskom do 1 bar. Potrošnja ovisi o veličini pukotina.</t>
  </si>
  <si>
    <r>
      <t>Utrošak Materijala: do 20 kg/m</t>
    </r>
    <r>
      <rPr>
        <vertAlign val="superscript"/>
        <sz val="10"/>
        <rFont val="Zurich Lt BT"/>
        <family val="2"/>
        <charset val="238"/>
      </rPr>
      <t>2</t>
    </r>
  </si>
  <si>
    <t>Nakon očvršćavanja mase, vađenje cjevčica i zatvaranje otvora koristeći bescementni mort (kao MAPE-ANTIQUE INTONACO NHL, ili jednakovrijedno).</t>
  </si>
  <si>
    <t>Sve radove izvesti u skladu sa uputama tehničke službe proizvođaća materijala.</t>
  </si>
  <si>
    <t>008.</t>
  </si>
  <si>
    <t xml:space="preserve">IZVEDBA SIDARA ZA APLICIRANJE FRP TKANINU I SIDRENJE (NA ZIDNIM POVRŠINAMA) </t>
  </si>
  <si>
    <t>Dobavljanje materijala, priprema mortova i dr., te izvedba sidara za FRP tkaninu  na zidovima što obuhvaća:</t>
  </si>
  <si>
    <t>Na prethodni sloj nanose se redom:</t>
  </si>
  <si>
    <t>_utiskivanje tkanine od  FRP (karbonskih vlakana) (kao MAPEWRAP ili jednakovrijedno)</t>
  </si>
  <si>
    <t>APLIKACIJA FRP TKANINE NA ZIDNU POVRŠINU</t>
  </si>
  <si>
    <t>Dobavljanje materijala, priprema mortova i dr., te izvedba aplikacije FRP tkaninu  na zidovima, što obuhvaća:</t>
  </si>
  <si>
    <t>_utiskivanje tkanine od FRP (karbonskih vlakana) kao MAPEWRAP ili jednakovrijedno</t>
  </si>
  <si>
    <r>
      <t>_prvi sloja epoksidne impregnacije (kao MAPEWRAP 31, ili jednakovrijedno) (utrošak materijala: cca 0,3 kg/m</t>
    </r>
    <r>
      <rPr>
        <vertAlign val="superscript"/>
        <sz val="10"/>
        <rFont val="Zurich Lt BT"/>
        <family val="2"/>
        <charset val="238"/>
      </rPr>
      <t>2</t>
    </r>
    <r>
      <rPr>
        <sz val="10"/>
        <rFont val="Zurich Lt BT"/>
        <family val="2"/>
        <charset val="238"/>
      </rPr>
      <t>).</t>
    </r>
  </si>
  <si>
    <r>
      <t>_posipavanje kvarcnog pijeska (kao Mapei Quartz 0,5, ili jednakovrijedno); (utrošak materijala: cca 0,5 kg/m</t>
    </r>
    <r>
      <rPr>
        <vertAlign val="superscript"/>
        <sz val="10"/>
        <rFont val="Zurich Lt BT"/>
        <family val="2"/>
        <charset val="238"/>
      </rPr>
      <t>2</t>
    </r>
    <r>
      <rPr>
        <sz val="10"/>
        <rFont val="Zurich Lt BT"/>
        <family val="2"/>
        <charset val="238"/>
      </rPr>
      <t>)</t>
    </r>
  </si>
  <si>
    <t>022.</t>
  </si>
  <si>
    <t xml:space="preserve">Izrada i zidarska ugradnja slijepih okvira u vratne/prozorske otvore u zidanim/kamenim zidovima (vanjski zidovi pročelja), a u svrhu definiranja granice vanjske špalete (fasade) u otovru, te za naknadnu postavu/ugradnju stolarije (vrata/prozora).  </t>
  </si>
  <si>
    <t>023.</t>
  </si>
  <si>
    <t xml:space="preserve">Odstranjivanje otkljucavanjem trošnih  i za podlogu nevezanih i/ili slabo vezanih dijelova izvorne, kao i svih dijelova neizvorne vanjske (fasadne) žbuke na pročeljima zgrade, uz obavezno otkljucavanje sve žbuke i/ili betona i sl.) na površinama sokla zgrade (u visini cca 0,8m na pročeljiu zgrade). Žbuka se odstranjuje do zdrave podloge zida. Odstranjivanje žbuke obuhvaća i čišćenje sljubnica u podlozi/zidu, do dubine min 0,5 cm, max do 1cm (od lica opeke). Zid po odstranjivanju žbuke otprašiti.   </t>
  </si>
  <si>
    <t>Rad izvesti isključivo ručno, pogodnim ručnim alatima i sredstvima. Plohe, dijelove i površine žbuke za odstranjivanje definiraju se u koordinaciji s projektantom, nadzorom i konzervatroskom službom/nadzorom. Pri tome posebu pažnju treba pokloniti profilacijama i ukrasima na fasadi (vijenci, okviri prozora istake, štukature i dr.), kako bi se izbjeglo njihovo daljnje razaranje.</t>
  </si>
  <si>
    <t>Prije odstranjivanja žbuke uz takve elemente, potrebno je šablonom snimiti geometriju postojeće profilacije, kako bi se ista mogla restaurirati pri ponovnoj izvedbi žbuke. Ovaj rad povjeriti stručno osposobljenoj osobi.</t>
  </si>
  <si>
    <t xml:space="preserve">Otpadni materijal (šuta od žbuke) odmah se po razgradnji utovaruju na transportno sredstvo za odvoz s gradilišta, te se  zbrinjava odvozom na registrirano odlagalište građevinskog otpada.    </t>
  </si>
  <si>
    <r>
      <t>Obračun odstranjivanja žbuke, kao i zbrinjavanje otpada od iste, po m</t>
    </r>
    <r>
      <rPr>
        <vertAlign val="superscript"/>
        <sz val="10"/>
        <rFont val="Zurich Lt BT"/>
        <family val="2"/>
        <charset val="238"/>
      </rPr>
      <t>2</t>
    </r>
    <r>
      <rPr>
        <sz val="10"/>
        <rFont val="Zurich Lt BT"/>
        <family val="2"/>
        <charset val="238"/>
      </rPr>
      <t xml:space="preserve">  u sraslom (ugrađenom) stanju.   </t>
    </r>
  </si>
  <si>
    <t>b) rad na snimanju profilacija i izrada šablona</t>
  </si>
  <si>
    <t>024.</t>
  </si>
  <si>
    <t>Čišćenje površina s kojih je odstranjena fasadna žbuka pranjem mlazom vode pod pritiskom kako bi se uklonili nevezani dijelovi, grudice žbuke, prašine i labavih/nevezanih dijelova/komadića morta/opeke/kamena, prašina i nečistoće.</t>
  </si>
  <si>
    <t>025.</t>
  </si>
  <si>
    <t xml:space="preserve">Dobavljanje konfekcioniranih, industrijski predgotovljenih mortova, sanacijskih, za isušujuće žbuke (posebne namjene za zidove s kapilarnim dizanjem vlage), te izvedba isušujuće žbuke na soklima pročelja zgrade (visine cca 70cm na svim pročeljima zgrade).  Žbuku izvesti troslojno, s podložnim slojem, te grubim i finim slojem žbuke; završna obrada žbuke ravna i glatka. Ukupna debljina svih slojeva žbuke do 5cm.  </t>
  </si>
  <si>
    <t xml:space="preserve">Potrebno je izvršiti probno polje da bi se uskladila tekstura i način obrade s izvornom žbukom. Rad mora izvesti kvalificirana osoba koja ima referentne radove za tu vrstu posla.  </t>
  </si>
  <si>
    <t xml:space="preserve">Rad izvesti u koordinaciji s projektantom, nadzorom i konzervatroskom službom/nadzorom. </t>
  </si>
  <si>
    <t xml:space="preserve">Za izvedbu opisane žbuke koristiti  konfekcionirane, industrijski predgotovljene mortova za isušujuće žbuke sa bezcementnim hidrauličkim vezivom renomiranih proizvođača (MAPEI, SIKA, ROFIX ili  jednakovrijedno). </t>
  </si>
  <si>
    <t>U cijenu stavke uključen je sav potrebni materijal, rad, izvedba i njegovanje žbuke  po izvedb. Skela obračunata u posebnim radovima.</t>
  </si>
  <si>
    <t>NAPOMENA 2: Obuhvaćena površina donjeg dijela fasade, tj u visini od parapeta do gornje kote konstrukcije međukata između susterena i prizemlja; cca H=2,0m.</t>
  </si>
  <si>
    <t>026.</t>
  </si>
  <si>
    <t xml:space="preserve">Dobavljanje konfekcioniranih, industrijski predgotovljenih mortova za vapnenu žbuku (ili priprema iste na licu mjesta), te izvedba vapnene fasadne žbuke na površinama pročelja zgrade, s kojih je prethodno odstranjena stara žbuka (stavka 1.8.023.). Žbuku izvesti troslojno, s podložnim slojem, te grubim i finim slojem žbuke, uz izvlačenje  jednostavnih profilacija – udubina u žbuci; završna obrada žbuke ravna i glatka. Ukupna debljina svih slojeva žbuke do 3cm.  </t>
  </si>
  <si>
    <t xml:space="preserve">Prirediti izvornu žbuku za nanošenje nove žbuke na mjestima kontakta s postojećom žbukom. Potrebno je izvršiti probno polje da bi se uskladila tekstura i način obrade s izvornom žbukom. Rad mora izvesti kvalificirana osoba koja ima referentne radove za tu vrstu posla.  </t>
  </si>
  <si>
    <t xml:space="preserve">Rad izvesti u koordinaciji s projektantom, nadzorom i konzervat orskom službom/nadzorom. </t>
  </si>
  <si>
    <t xml:space="preserve">Za izvedbu opisane žbuke koristiti  konfekcionirane, industrijski predgotovljene mortova za žbuku na vapnenoj bazi renomiranih proizvođača (kao MAPEI, SIKA, ROFIX ili  jednakovrijedno). </t>
  </si>
  <si>
    <t>U cijenu stavke uključen je sav potrebni materijal, rad, izvedba i njegovanje žbuke  po izvedbi. Skela obračunata u posebnim radovima.</t>
  </si>
  <si>
    <t>NAPOMENA 2: Obuhvaćena površina gornjeg dijela fasade, tj u visini do gornje kote konstrukcije međukata između susterena i prizemlja do vijenca krova; cca H=7,0m.</t>
  </si>
  <si>
    <t>027.</t>
  </si>
  <si>
    <t>Dodatak na stavku 1.8.026.</t>
  </si>
  <si>
    <t xml:space="preserve">U sklopu radova izvedbe fasadne žbuke:  </t>
  </si>
  <si>
    <t>(sve se izvodi uz suradnju s konzervatorskom službom, a sve radove treba obavljati osposobljena osoba s dopuštenjem ministarstva)</t>
  </si>
  <si>
    <t>_Izvedba zaobljene vjenčane istake na vrhu zida/ obrada žbukom u luku; vijenac visine do 60cm, istake iz zida do 45cm; luk vijenca u radiusu cca 45cm</t>
  </si>
  <si>
    <t>_Izvedba/restauracija  na pročeljima profiliranog vijenca (zuboreza) ispod krovnog vijenca, prema prethodno izrađenoj/snimljenoj šabloni (visina vijenca max 50cm, istaka izvan osnovne plohe pročelja max 25cm)</t>
  </si>
  <si>
    <t>_Izvedba/restauracija nedostajućih dijelova profiliranog okvira prozora, prema prethodno izrađenoj/snimljenoj šabloni (širina okvira max 15cm, istaka izvan osnovne plohe pročelja max 5cm)</t>
  </si>
  <si>
    <t>_Izvedba/restauracija nedostajućih dijelova natprozorskih klupćica prozora u etaži suterena i prizemlja, složenije profilacije, visine lica do 20cm, te istake/konzole iz zida do 15cm; uključivo umetanje/ugradnja u zid opeke NF za konzolu istake</t>
  </si>
  <si>
    <t xml:space="preserve">1.10.  CIJEVNA SKELA  </t>
  </si>
  <si>
    <t>1.10.</t>
  </si>
  <si>
    <t>2. OBRTNIČKI RADOVI</t>
  </si>
  <si>
    <t>2.2.  LIMARSKI RADOVI</t>
  </si>
  <si>
    <t>2.2.</t>
  </si>
  <si>
    <t>006a.</t>
  </si>
  <si>
    <t>2.9. KAMENARSKI, KLESARSKI I RESTAURATORSKI RADOVI</t>
  </si>
  <si>
    <t>2.9.</t>
  </si>
  <si>
    <t xml:space="preserve">Dobavljanje sveg potrebnog materijala, te restauratorski popravak kamenih elemenata pročelja (prozorski okviri i drugi detalji u prezentaciji pročelja prisutni kao vidljivi kamen).  </t>
  </si>
  <si>
    <t xml:space="preserve">Restauracija površine ravnih kamenih elemenata koji nisu predviđeni za zamjenu novima. Površinu očistiti I pripremiti za premazivanje sa hidrofobnim sredstvom. Za zamjenu i/ili popravak/pokrpšavanje kamene površine koristiti materijale iste kvalitete i kamen, sa primjenom bezcementnih veziva. </t>
  </si>
  <si>
    <t>Rad povjeriti stručnom izvoditelju s odobrenjem ministarstva, a sve u koordinaciji s nadzorom, projektantom i konzervatroskom službom.</t>
  </si>
  <si>
    <r>
      <t>Obračun po m</t>
    </r>
    <r>
      <rPr>
        <vertAlign val="superscript"/>
        <sz val="10"/>
        <rFont val="Zurich Lt BT"/>
        <family val="2"/>
        <charset val="238"/>
      </rPr>
      <t>3</t>
    </r>
    <r>
      <rPr>
        <sz val="10"/>
        <rFont val="Zurich Lt BT"/>
        <family val="2"/>
        <charset val="238"/>
      </rPr>
      <t xml:space="preserve"> obrađenog i ugrađenog kamena.</t>
    </r>
  </si>
  <si>
    <t>REKAPITULACIJA GRAĐEVINSKO-OBRTNIČKIH RADOVA</t>
  </si>
  <si>
    <t>1.</t>
  </si>
  <si>
    <t>GRAĐEVINSKI RADOVI</t>
  </si>
  <si>
    <t>PRIPREMNI I POMOĆNI RADOVI</t>
  </si>
  <si>
    <t>RAZGRADNJE</t>
  </si>
  <si>
    <t>ZIDARSKI, SANACIJSKI ZIDARSKI I FASADERSKI RADOVI</t>
  </si>
  <si>
    <t>CIJEVNA SKELA</t>
  </si>
  <si>
    <t>UKUPNO   1. GRAĐEVINSKI RADOVI</t>
  </si>
  <si>
    <t>2.</t>
  </si>
  <si>
    <t>OBRTNIČKI RADOVI</t>
  </si>
  <si>
    <t>LIMARSKI RADOVI</t>
  </si>
  <si>
    <t>KAMENARSKI, KLESARSKI I RESTAURATORSKI RADOVI</t>
  </si>
  <si>
    <t>UKUPNO   2. OBRTNIČKI RADOVI</t>
  </si>
  <si>
    <t xml:space="preserve">   KN</t>
  </si>
  <si>
    <t xml:space="preserve">GRADITELJ-TROŠKOVNIK </t>
  </si>
  <si>
    <t>GRAĐEVINSKO-OBRTNIČKIH</t>
  </si>
  <si>
    <t>RADOVA</t>
  </si>
  <si>
    <t xml:space="preserve">1.2.  DEMONTAŽE </t>
  </si>
  <si>
    <t>1.2.</t>
  </si>
  <si>
    <t>U cijenu stavke uključiti i zbrinjavanje građevinskog otpada otpremom na ovlaštenu deponiju, a u skladu s važećim Pravilnikom o građevnom otpadu i otpadu koji sadrži azbest (NN RH br. 69/16), uključivo transport do ovlaštenog odlagališta na udaljenosti do 30 km od lokacije gradilišta.</t>
  </si>
  <si>
    <t>Zbrinjavanje građevinskog otpada otpremom na ovlaštenu deponiju, a u skladu s važećim Pravilnikom o građevnom otpadu i otpadu koji sadrži azbest (NN RH br. 69/16), uključivo transport do ovlaštenog odlagališta na udaljenosti do 30 km od lokacije gradilišta.</t>
  </si>
  <si>
    <t>DEMONTAŽE</t>
  </si>
  <si>
    <t>Izrada/postava zaštitne ograde oko zgrade, u zoni ulične (sjeverne) fasade zgrade, prema ulici/Trgu Matije Gupca, te prema susjednoj zgradi sa zapadne strane, kao i prema radnom dvorištu s istočne i južne strane. Ograda standardna,  montažna / demontažna, neprozirna, visine cca 2 m, tipa po izboru izvođača. Za zauzeće dijela javne prometne površine trga ishoditi odobrenje upravitelja (Općina Vinica, ŽUC Varaždinske županije ili dr.).</t>
  </si>
  <si>
    <t xml:space="preserve">NAPOMENA 2: Na istočnoj fasadi obuhvaćena je samo površina starih zidova, tj. rad po ovoj stavci se ne izvodi na novim zidovima (rekonstrukcija zidova u čitavoj debljini izvedena opekom NF tijekom 1990-tih godina). </t>
  </si>
  <si>
    <t>Dobavljanje sveg potrebnog materijala, te izrada, dobava na gradilište i montaža  limenih opšava/klupćica na natprozorskim istaknutim vijencima. Opšave/klupčica se izradi od standardnog pocinčanog čeličnog lima=0,60 mm, RŠ=do30,0 cm, sa potrebnim pričvrsnim materijalom.</t>
  </si>
  <si>
    <t>028.</t>
  </si>
  <si>
    <t xml:space="preserve">Dobavljanje svog potrebnog materijala, te bojanje fasade, u dva tona, a po shemi boja izrađene po projektantu. Bojanje se izvodi silikatnom mineralnom fasadnom bojom za vanjsku upotrebu koja se nanosi na prethodno očišćene i otprašene zidove. </t>
  </si>
  <si>
    <t>A) krovni žljebovi</t>
  </si>
  <si>
    <t>B) krovne odvodne vertikale</t>
  </si>
  <si>
    <t xml:space="preserve">Razgradnja u postojećim zidovima od kamena, pune opeke i kombinirano, mjestimično, u svrhu popravaka u ziđu i drugih zahvata za izravnavanje fasadne zidne površine, izrade zidnih ležajeva za nalijeganje elemenata fasadne plastike i krovnih okvira/klupćica i sl. Razgradnja se vrši tako da se na pozicijama vadi pojedinačno ili u manjoj površini kamena zidna građa, te se izradi pogodni utori/ležajne profilacije za pojedinačno ili linijsko nalijeganje ugradnih elemanata, a u skladu sa lokalnom situacijom na zidu, te debljinom zidne mase. </t>
  </si>
  <si>
    <t xml:space="preserve">Minimalna dubina za kvalitetno nalijeganje krvnih/grednih konstrukcije treba biti usklađena sa pozicijom gredne građe na zidu/vijencu, tako da se oblikuje ležajnica, čija je dimenzija odgovarajućeg presjeka, u skladu sa veličinom ugradbenog elementa.   Razgradnju vršiti postupno, pogonim ručnim i/ili strojnim alatom, a sve izvoditi uz konzultaciju i odobrenje nadzora i projektanta konstrukcije.  Uključeno i eventualno prethodno otucanje stare žbuke i sl., kao i potrebno bočno podupiranje i zaštita.  Otpadni materijal (kamen, opeka i šuta od morta ) odmah se po razgradnji utovaruju na transportno sredstvo za odvoz s gradilišta.   
</t>
  </si>
  <si>
    <t xml:space="preserve">Prosječna obračunska mjera razgradnje po opisu u stavci obuhvaća izradu ležaja presjeka 30x30cm po obodima svih pozicija ugradbenih elemenata koji su predmet izvedbe. </t>
  </si>
  <si>
    <t>b) fasada istok (samo staro ziđe)…………</t>
  </si>
  <si>
    <t>a) fasada zapad……………………………</t>
  </si>
  <si>
    <r>
      <t>Na podlogu površine zida, koja mora biti čista, suha i mehanički čvrsta, nanosi se mort sa pucolanskim djelovanjem (kao PLANITOP HDM MAXI, ili jednakovrijedno), u debljini prema preporuci proizvođaća, ali ne manje od cca  20mm (utrošak materijala: cca 37kg/m</t>
    </r>
    <r>
      <rPr>
        <vertAlign val="superscript"/>
        <sz val="10"/>
        <rFont val="Zurich Lt BT"/>
        <family val="2"/>
        <charset val="238"/>
      </rPr>
      <t>2</t>
    </r>
    <r>
      <rPr>
        <sz val="10"/>
        <rFont val="Zurich Lt BT"/>
        <family val="2"/>
        <charset val="238"/>
      </rPr>
      <t>).</t>
    </r>
  </si>
  <si>
    <r>
      <t>_epoksidni temeljni premaza (kao MAPEWRAP PRIMER 1, ili jednakovrijedno); (utrošak materijala: cca 0,15 kg/m</t>
    </r>
    <r>
      <rPr>
        <vertAlign val="superscript"/>
        <sz val="10"/>
        <rFont val="Zurich Lt BT"/>
        <family val="2"/>
        <charset val="238"/>
      </rPr>
      <t>2</t>
    </r>
    <r>
      <rPr>
        <sz val="10"/>
        <rFont val="Zurich Lt BT"/>
        <family val="2"/>
        <charset val="238"/>
      </rPr>
      <t>).</t>
    </r>
  </si>
  <si>
    <r>
      <t>_epksidni međupremaz (kao MAPEWRAP 11, ili jednakovrijedno); (utrošak materijala: 0,5 kg/m</t>
    </r>
    <r>
      <rPr>
        <vertAlign val="superscript"/>
        <sz val="10"/>
        <rFont val="Zurich Lt BT"/>
        <family val="2"/>
        <charset val="238"/>
      </rPr>
      <t>2</t>
    </r>
    <r>
      <rPr>
        <sz val="10"/>
        <rFont val="Zurich Lt BT"/>
        <family val="2"/>
        <charset val="238"/>
      </rPr>
      <t>).</t>
    </r>
  </si>
  <si>
    <r>
      <t>_prvi sloja epoksidne impregnacije (kao MAPEWRAP 31, ili jednakovrijedno); (utrošak materijala: cca 0,3 kg/m</t>
    </r>
    <r>
      <rPr>
        <vertAlign val="superscript"/>
        <sz val="10"/>
        <rFont val="Zurich Lt BT"/>
        <family val="2"/>
        <charset val="238"/>
      </rPr>
      <t>2</t>
    </r>
    <r>
      <rPr>
        <sz val="10"/>
        <rFont val="Zurich Lt BT"/>
        <family val="2"/>
        <charset val="238"/>
      </rPr>
      <t>).</t>
    </r>
  </si>
  <si>
    <r>
      <t>_prvi sloja epoksidne impregnacije (kao MAPEWRAP 31 ili jednkovrijedno (utrošak materijala: cca 0,3 kg/m</t>
    </r>
    <r>
      <rPr>
        <vertAlign val="superscript"/>
        <sz val="10"/>
        <rFont val="Zurich Lt BT"/>
        <family val="2"/>
        <charset val="238"/>
      </rPr>
      <t>2</t>
    </r>
    <r>
      <rPr>
        <sz val="10"/>
        <rFont val="Zurich Lt BT"/>
        <family val="2"/>
        <charset val="238"/>
      </rPr>
      <t>).</t>
    </r>
  </si>
  <si>
    <r>
      <t>_posipavanje kvarcnog pijeska (kao Mapei Quartz 0,5 ili jednakovrijedno); (utrošak materijala: cca 0,5 kg/m</t>
    </r>
    <r>
      <rPr>
        <vertAlign val="superscript"/>
        <sz val="10"/>
        <rFont val="Zurich Lt BT"/>
        <family val="2"/>
        <charset val="238"/>
      </rPr>
      <t>2</t>
    </r>
    <r>
      <rPr>
        <sz val="10"/>
        <rFont val="Zurich Lt BT"/>
        <family val="2"/>
        <charset val="238"/>
      </rPr>
      <t>)</t>
    </r>
  </si>
  <si>
    <r>
      <t>Na podlogu površine zida, koja mora biti čista, suha i mehanički čvrsta, nanosi se mort sa pucolanskim djelovanjem (kao PLANITOP HDM MAXI ili jednakovrijedno) u propisanoj debljini, ali ne manje od cca 20mm (utrošak materijala: cca 37kg/m</t>
    </r>
    <r>
      <rPr>
        <vertAlign val="superscript"/>
        <sz val="10"/>
        <rFont val="Zurich Lt BT"/>
        <family val="2"/>
        <charset val="238"/>
      </rPr>
      <t>2</t>
    </r>
    <r>
      <rPr>
        <sz val="10"/>
        <rFont val="Zurich Lt BT"/>
        <family val="2"/>
        <charset val="238"/>
      </rPr>
      <t>).</t>
    </r>
  </si>
  <si>
    <r>
      <t>_epoksidni temeljni premaza/primer (kao MAPEWRAP PRIMER 1, ili jednokovrijedno); (utrošak materijala: cca 0,15 kg/m</t>
    </r>
    <r>
      <rPr>
        <vertAlign val="superscript"/>
        <sz val="10"/>
        <rFont val="Zurich Lt BT"/>
        <family val="2"/>
        <charset val="238"/>
      </rPr>
      <t>2</t>
    </r>
    <r>
      <rPr>
        <sz val="10"/>
        <rFont val="Zurich Lt BT"/>
        <family val="2"/>
        <charset val="238"/>
      </rPr>
      <t>).</t>
    </r>
  </si>
  <si>
    <r>
      <t>_epksidni međupremaz (kao MAPEWRAP 11, ili jednakovrijedno); (utrošak materijala: cca 0,5 kg/m</t>
    </r>
    <r>
      <rPr>
        <vertAlign val="superscript"/>
        <sz val="10"/>
        <rFont val="Zurich Lt BT"/>
        <family val="2"/>
        <charset val="238"/>
      </rPr>
      <t>2</t>
    </r>
    <r>
      <rPr>
        <sz val="10"/>
        <rFont val="Zurich Lt BT"/>
        <family val="2"/>
        <charset val="238"/>
      </rPr>
      <t>).</t>
    </r>
  </si>
  <si>
    <r>
      <t>_prvi sloja epoksidne impregnacije (kao MAPEWRAP 31, ili jednakovrijedno);  (utrošak materijala: cca 0,3 kg/m</t>
    </r>
    <r>
      <rPr>
        <vertAlign val="superscript"/>
        <sz val="10"/>
        <rFont val="Zurich Lt BT"/>
        <family val="2"/>
        <charset val="238"/>
      </rPr>
      <t>2</t>
    </r>
    <r>
      <rPr>
        <sz val="10"/>
        <rFont val="Zurich Lt BT"/>
        <family val="2"/>
        <charset val="238"/>
      </rPr>
      <t>).</t>
    </r>
  </si>
  <si>
    <t>_Izvedba/restauracija nedostajućih dijelova vertikalnih i horizontalnih lezena i drugih plitkih štukatura u žbuci (širine do 15 cm, istake/udubine do 2 cm), pravilne linearne geometrije</t>
  </si>
  <si>
    <t>Demontaža i skidanje krovne limarije (krovnih žljebova, krovnih odvodnih vertikala, opšava i dr.) s krova iznad dijela fasade koji se obrađuje, a u svrhu omugućavanja izvođenja radova na fasadi. Po izvedbi radova na fasadi, uključeno i ponovno postavljanje limarskih elemenata na krov/zid. Demontažu svih elemenata izvršiti pažljivo,  te ih odložiti na parceli, na sigurno mjesto i zaštititi u toku radova.</t>
  </si>
  <si>
    <t xml:space="preserve">Transport pogodnim transportnim vozilom i zbrinjavanje svog otpadnog materijala s gradilišta, nastalog kod razgradnji i u toku radova, a koji nije specificiran u prethodnim stavkama.    </t>
  </si>
  <si>
    <t>NAPOMENA: Obuhvaćeni radovi koji se odnose na zidove zapadne i istočne, te zidovi ugaonih spojeva sa južnom fasadom, do dubine cca 1m od ugla na spoju sa južnom fasadom.</t>
  </si>
  <si>
    <t>NAPOMENA 1: Obuhvaćeni radovi koji se odnose na zidove zapadne i istočne, te zidovi ugaonih spojeva sa južnom fasadom, do dubine cca 1m od ugla na spoju sa južnom fasadom.</t>
  </si>
  <si>
    <t>NAPOMENA: Obuhvaćeni radovi koji se odnose na zidove zapadne i istočne, te zidovi ugaonih spojeva sa južnom i sjevernom fasadom, do dubine cca 1m od ugla na spoju sa južnom fasadom.</t>
  </si>
  <si>
    <t>NAPOMENA: Obuhvaćeni radovi koji se odnose na zidove zapadne i istočne, te zidovi ugaonih spojeva sa ijužnom i sjevernom fasadom, do dubine cca 1m od ugla na spoju sa južnom fasadom.</t>
  </si>
  <si>
    <t>NAPOMENA 1: Obuhvaćeni radovi koji se odnose na zidove zapadne i istočne, te zidovi ugaonih spojeva sa južnom ifasadom, do dubine cca 1m od ugla na spoju sa južnom fasadom.</t>
  </si>
  <si>
    <t xml:space="preserve">Dobava, montaža i demontaža cjevne fasadne skele uz vanjske zidove zgrade, sa podištima od drvenih platica 48 mm, složena i ukručena prema pravilima zaštite na radu. Skela je  maksimalne visine do 10,00 m. Skela mora biti u svemu izrađena prema pravilima zaštite na radu. Dobava materijala i izrada fasadne cjevne skele za izvođenje zidarskih, fasaderskih, limarskih, instalaterskih i drugih radova na pročeljima i dijelu krova zgrade.  Konstrukciju skelu izvesti od standardnih  beševnih cijevi i potrebnih spojnih elemenata sa svim potrebnim ukručenjima i sidrenjima, sve sukladno uputama proizvođača i propisima zaštite na radu, te projektom skele. Podišta izraditi od drvenih platica i/ili gotovih podišnih elemeneta.  </t>
  </si>
  <si>
    <t xml:space="preserve">I S T O Č N A     F A S A D A </t>
  </si>
  <si>
    <t>rujan 2009./siječanj 2021.</t>
  </si>
  <si>
    <t xml:space="preserve">istočna fasada ……….S V E U K U P N O   (1. + 2.)   </t>
  </si>
  <si>
    <t>istočna fasada SVEUKUPNO  (Sveukupna cijena sa PDV-om)</t>
  </si>
  <si>
    <t>SANACIJA FASADE (faza II)</t>
  </si>
  <si>
    <t>a) za istočnu fasadu………………….</t>
  </si>
  <si>
    <t>a) komplet za istočnu fasadu…………….</t>
  </si>
  <si>
    <t>b) krovne odvodne vertikale fasada istok..</t>
  </si>
  <si>
    <t>a) krovni žljebovi fasada istok……........</t>
  </si>
  <si>
    <t>a) fasada istok (samo staro ziđe)…………</t>
  </si>
  <si>
    <t>a) zidovi - fasada istok (samo staro ziđe)</t>
  </si>
  <si>
    <t>a) fasada istok; veličina otvora:</t>
  </si>
  <si>
    <t>a1) prozori - suteren; do 0,7x0,8m</t>
  </si>
  <si>
    <t>a2) prozori - prizemlje; do 1,20x1,80m</t>
  </si>
  <si>
    <t>a3) prozori - 1. kat; do 1,20x1,80m</t>
  </si>
  <si>
    <t>a) zidovi - fasada istok</t>
  </si>
  <si>
    <t>a1) dodatak: u sklopu zidova fasade istok - žbuka na lučnim špaletama fasadnih otvora u arkada u suterenu, prizemlju i 1. katu; špaleta širine: u suterenu cca 65cm, u prizemlju cca 55cm, u 1. katu cca 40cm</t>
  </si>
  <si>
    <t>a) FASADA ISTOK</t>
  </si>
  <si>
    <t>a) skela - fasada istok ……………………..</t>
  </si>
  <si>
    <t>a) fasada istok ………………………….</t>
  </si>
  <si>
    <t>a) fasada istok………….…………………..</t>
  </si>
  <si>
    <t>UKUPNA REKAPITULACIJA - PO FASADI</t>
  </si>
  <si>
    <r>
      <t xml:space="preserve">  m</t>
    </r>
    <r>
      <rPr>
        <vertAlign val="superscript"/>
        <sz val="10"/>
        <rFont val="Zurich Lt BT"/>
        <family val="2"/>
        <charset val="238"/>
      </rPr>
      <t>1</t>
    </r>
  </si>
  <si>
    <t xml:space="preserve">UKUPNO: 1.1. PRIPREMNI I POMOĆNI RADOVI - istočna fasada </t>
  </si>
  <si>
    <r>
      <t>m</t>
    </r>
    <r>
      <rPr>
        <vertAlign val="superscript"/>
        <sz val="10"/>
        <rFont val="Zurich Lt BT"/>
        <family val="2"/>
        <charset val="238"/>
      </rPr>
      <t>1</t>
    </r>
  </si>
  <si>
    <t>UKUPNO: 1.2. DEMONTAŽE - istočna fasada</t>
  </si>
  <si>
    <r>
      <t>m</t>
    </r>
    <r>
      <rPr>
        <vertAlign val="superscript"/>
        <sz val="10"/>
        <rFont val="Zurich Lt BT"/>
        <family val="2"/>
        <charset val="238"/>
      </rPr>
      <t>3</t>
    </r>
    <r>
      <rPr>
        <sz val="10"/>
        <rFont val="Zurich Lt BT"/>
        <family val="2"/>
        <charset val="238"/>
      </rPr>
      <t xml:space="preserve"> </t>
    </r>
  </si>
  <si>
    <r>
      <t>m</t>
    </r>
    <r>
      <rPr>
        <vertAlign val="superscript"/>
        <sz val="10"/>
        <rFont val="Zurich Lt BT"/>
        <family val="2"/>
        <charset val="238"/>
      </rPr>
      <t>3</t>
    </r>
  </si>
  <si>
    <t xml:space="preserve">UKUPNO: 1.3.  RAZGRADNJE  - istočna fasada </t>
  </si>
  <si>
    <r>
      <t>m</t>
    </r>
    <r>
      <rPr>
        <vertAlign val="superscript"/>
        <sz val="10"/>
        <rFont val="Zurich Lt BT"/>
        <family val="2"/>
        <charset val="238"/>
      </rPr>
      <t>2</t>
    </r>
  </si>
  <si>
    <t>UKUPNO: 1.8.ZIDARSKI, SANACIJSKI ZIDARSKI I FASADERSKI RADOVI - istočna f.</t>
  </si>
  <si>
    <t xml:space="preserve">UKUPNO: 1.10. CIJEVNA  SKELA - istočna fasada  </t>
  </si>
  <si>
    <t>UKUPNO: 2.2.  LIMARSKI RADOVI - istočna fasada</t>
  </si>
  <si>
    <t>UKUPNO: 2.9. KAMENARSKI, KLESARSKI I RESTAURATORSKI RADOVI - istočna f.</t>
  </si>
  <si>
    <t xml:space="preserve">                      istočna fasada                     P D V   25%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</si>
</sst>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n_-;\-* #,##0.00\ _k_n_-;_-* &quot;-&quot;??\ _k_n_-;_-@_-"/>
  </numFmts>
  <fonts count="22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Zurich LtCn BT"/>
      <family val="2"/>
      <charset val="238"/>
    </font>
    <font>
      <b/>
      <sz val="9"/>
      <name val="Zurich LtCn BT"/>
      <family val="2"/>
      <charset val="238"/>
    </font>
    <font>
      <b/>
      <sz val="9"/>
      <name val="Arial"/>
      <family val="2"/>
      <charset val="238"/>
    </font>
    <font>
      <sz val="10"/>
      <name val="Zurich Lt BT"/>
      <family val="2"/>
      <charset val="238"/>
    </font>
    <font>
      <b/>
      <sz val="10"/>
      <name val="Zurich Lt BT"/>
      <family val="2"/>
      <charset val="238"/>
    </font>
    <font>
      <b/>
      <sz val="18"/>
      <name val="Zurich Lt BT"/>
      <family val="2"/>
      <charset val="238"/>
    </font>
    <font>
      <b/>
      <sz val="20"/>
      <name val="Zurich LtCn BT"/>
      <family val="2"/>
      <charset val="238"/>
    </font>
    <font>
      <b/>
      <sz val="14"/>
      <name val="Zurich Lt BT"/>
      <family val="2"/>
      <charset val="238"/>
    </font>
    <font>
      <b/>
      <sz val="11"/>
      <name val="Zurich Lt BT"/>
      <family val="2"/>
      <charset val="238"/>
    </font>
    <font>
      <vertAlign val="superscript"/>
      <sz val="10"/>
      <name val="Zurich Lt BT"/>
      <family val="2"/>
      <charset val="238"/>
    </font>
    <font>
      <i/>
      <sz val="10"/>
      <name val="Zurich Lt BT"/>
      <family val="2"/>
      <charset val="238"/>
    </font>
    <font>
      <sz val="10"/>
      <color rgb="FFFF0000"/>
      <name val="Arial"/>
      <family val="2"/>
      <charset val="238"/>
    </font>
    <font>
      <i/>
      <vertAlign val="superscript"/>
      <sz val="10"/>
      <name val="Zurich Lt BT"/>
      <family val="2"/>
      <charset val="238"/>
    </font>
    <font>
      <sz val="11"/>
      <name val="Zurich Lt BT"/>
      <family val="2"/>
      <charset val="238"/>
    </font>
    <font>
      <b/>
      <sz val="12"/>
      <name val="Zurich Lt BT"/>
      <family val="2"/>
      <charset val="238"/>
    </font>
    <font>
      <sz val="9"/>
      <name val="Arial"/>
      <family val="2"/>
      <charset val="238"/>
    </font>
    <font>
      <sz val="20"/>
      <name val="Zurich LtCn BT"/>
      <family val="2"/>
      <charset val="238"/>
    </font>
    <font>
      <sz val="20"/>
      <name val="Arial"/>
      <family val="2"/>
      <charset val="238"/>
    </font>
    <font>
      <b/>
      <sz val="11"/>
      <color rgb="FF7030A0"/>
      <name val="Zurich LtCn BT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61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3" fillId="0" borderId="0" xfId="0" applyFont="1"/>
    <xf numFmtId="4" fontId="3" fillId="0" borderId="0" xfId="0" applyNumberFormat="1" applyFont="1"/>
    <xf numFmtId="4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justify"/>
    </xf>
    <xf numFmtId="0" fontId="2" fillId="0" borderId="0" xfId="0" applyFont="1"/>
    <xf numFmtId="0" fontId="3" fillId="0" borderId="0" xfId="0" applyFont="1" applyAlignment="1">
      <alignment vertical="top"/>
    </xf>
    <xf numFmtId="4" fontId="3" fillId="0" borderId="0" xfId="0" applyNumberFormat="1" applyFont="1" applyAlignment="1">
      <alignment vertical="top"/>
    </xf>
    <xf numFmtId="4" fontId="4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justify"/>
    </xf>
    <xf numFmtId="0" fontId="6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6" fillId="0" borderId="0" xfId="0" applyFont="1"/>
    <xf numFmtId="4" fontId="6" fillId="0" borderId="0" xfId="0" applyNumberFormat="1" applyFont="1"/>
    <xf numFmtId="4" fontId="6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" fontId="7" fillId="0" borderId="0" xfId="0" applyNumberFormat="1" applyFont="1" applyAlignment="1">
      <alignment horizontal="left"/>
    </xf>
    <xf numFmtId="4" fontId="7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justify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horizontal="justify" vertical="top" wrapText="1"/>
    </xf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wrapText="1"/>
    </xf>
    <xf numFmtId="4" fontId="6" fillId="0" borderId="0" xfId="1" applyNumberFormat="1" applyFont="1" applyAlignment="1">
      <alignment horizontal="right"/>
    </xf>
    <xf numFmtId="0" fontId="13" fillId="0" borderId="0" xfId="0" applyFont="1" applyAlignment="1">
      <alignment horizontal="justify" vertical="top" wrapText="1"/>
    </xf>
    <xf numFmtId="3" fontId="6" fillId="0" borderId="0" xfId="0" applyNumberFormat="1" applyFont="1"/>
    <xf numFmtId="0" fontId="14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vertical="top"/>
    </xf>
    <xf numFmtId="0" fontId="7" fillId="0" borderId="0" xfId="0" applyFont="1" applyBorder="1" applyAlignment="1">
      <alignment horizontal="right" vertical="top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 wrapText="1"/>
    </xf>
    <xf numFmtId="4" fontId="7" fillId="0" borderId="0" xfId="0" applyNumberFormat="1" applyFont="1" applyBorder="1"/>
    <xf numFmtId="4" fontId="7" fillId="0" borderId="0" xfId="0" applyNumberFormat="1" applyFont="1" applyBorder="1" applyAlignment="1">
      <alignment horizontal="right"/>
    </xf>
    <xf numFmtId="0" fontId="11" fillId="0" borderId="0" xfId="0" applyFont="1" applyAlignment="1">
      <alignment vertical="top"/>
    </xf>
    <xf numFmtId="0" fontId="7" fillId="0" borderId="0" xfId="0" applyFont="1"/>
    <xf numFmtId="4" fontId="6" fillId="0" borderId="0" xfId="1" applyNumberFormat="1" applyFont="1" applyAlignment="1">
      <alignment horizontal="right" wrapText="1"/>
    </xf>
    <xf numFmtId="4" fontId="6" fillId="0" borderId="0" xfId="0" applyNumberFormat="1" applyFont="1" applyAlignment="1">
      <alignment horizontal="right" wrapText="1"/>
    </xf>
    <xf numFmtId="0" fontId="6" fillId="0" borderId="0" xfId="0" applyFont="1" applyAlignment="1">
      <alignment horizontal="center" vertical="top" wrapText="1"/>
    </xf>
    <xf numFmtId="4" fontId="6" fillId="0" borderId="0" xfId="1" applyNumberFormat="1" applyFont="1" applyAlignment="1">
      <alignment horizontal="right" vertical="top" wrapText="1"/>
    </xf>
    <xf numFmtId="0" fontId="6" fillId="0" borderId="0" xfId="0" applyFont="1" applyBorder="1" applyAlignment="1">
      <alignment horizontal="justify" vertical="top" wrapText="1"/>
    </xf>
    <xf numFmtId="0" fontId="6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justify" vertical="top"/>
    </xf>
    <xf numFmtId="4" fontId="6" fillId="0" borderId="0" xfId="0" applyNumberFormat="1" applyFont="1" applyBorder="1" applyAlignment="1">
      <alignment horizontal="right" vertical="top" wrapText="1"/>
    </xf>
    <xf numFmtId="4" fontId="7" fillId="0" borderId="0" xfId="1" applyNumberFormat="1" applyFont="1" applyBorder="1" applyAlignment="1">
      <alignment horizontal="right"/>
    </xf>
    <xf numFmtId="4" fontId="6" fillId="0" borderId="0" xfId="2" applyNumberFormat="1" applyFont="1" applyAlignment="1">
      <alignment horizontal="right"/>
    </xf>
    <xf numFmtId="3" fontId="6" fillId="0" borderId="0" xfId="0" applyNumberFormat="1" applyFont="1" applyAlignment="1">
      <alignment horizontal="right" wrapText="1"/>
    </xf>
    <xf numFmtId="0" fontId="6" fillId="0" borderId="0" xfId="0" applyFont="1" applyBorder="1" applyAlignment="1">
      <alignment vertical="top"/>
    </xf>
    <xf numFmtId="0" fontId="7" fillId="0" borderId="0" xfId="0" applyFont="1" applyBorder="1"/>
    <xf numFmtId="4" fontId="6" fillId="0" borderId="0" xfId="0" applyNumberFormat="1" applyFont="1" applyBorder="1" applyAlignment="1">
      <alignment horizontal="right"/>
    </xf>
    <xf numFmtId="0" fontId="6" fillId="0" borderId="0" xfId="0" applyFont="1" applyAlignment="1">
      <alignment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right" vertical="top" wrapText="1"/>
    </xf>
    <xf numFmtId="0" fontId="4" fillId="0" borderId="0" xfId="0" applyFont="1" applyBorder="1" applyAlignment="1">
      <alignment horizontal="center" wrapText="1"/>
    </xf>
    <xf numFmtId="4" fontId="4" fillId="0" borderId="0" xfId="0" applyNumberFormat="1" applyFont="1" applyBorder="1" applyAlignment="1">
      <alignment horizontal="right" wrapText="1"/>
    </xf>
    <xf numFmtId="0" fontId="6" fillId="0" borderId="0" xfId="0" applyFont="1" applyAlignment="1">
      <alignment horizontal="left" vertical="top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wrapText="1"/>
    </xf>
    <xf numFmtId="4" fontId="6" fillId="0" borderId="0" xfId="0" applyNumberFormat="1" applyFont="1" applyBorder="1" applyAlignment="1">
      <alignment horizontal="right" wrapText="1"/>
    </xf>
    <xf numFmtId="0" fontId="6" fillId="0" borderId="0" xfId="0" applyNumberFormat="1" applyFont="1" applyAlignment="1">
      <alignment horizontal="justify" vertical="top" wrapText="1"/>
    </xf>
    <xf numFmtId="0" fontId="7" fillId="0" borderId="0" xfId="0" applyFont="1" applyAlignment="1">
      <alignment horizontal="justify" vertical="top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/>
    <xf numFmtId="4" fontId="6" fillId="0" borderId="0" xfId="1" applyNumberFormat="1" applyFont="1" applyBorder="1" applyAlignment="1">
      <alignment horizontal="right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/>
    </xf>
    <xf numFmtId="0" fontId="16" fillId="0" borderId="0" xfId="0" applyFont="1"/>
    <xf numFmtId="0" fontId="4" fillId="0" borderId="0" xfId="0" applyFont="1" applyBorder="1" applyAlignment="1">
      <alignment horizontal="justify" vertical="top" wrapText="1"/>
    </xf>
    <xf numFmtId="4" fontId="4" fillId="0" borderId="0" xfId="0" applyNumberFormat="1" applyFont="1" applyBorder="1" applyAlignment="1">
      <alignment horizontal="center" wrapText="1"/>
    </xf>
    <xf numFmtId="4" fontId="6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justify" vertical="center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left"/>
    </xf>
    <xf numFmtId="4" fontId="6" fillId="0" borderId="0" xfId="0" applyNumberFormat="1" applyFont="1" applyAlignment="1">
      <alignment horizontal="left"/>
    </xf>
    <xf numFmtId="0" fontId="6" fillId="0" borderId="10" xfId="0" applyFont="1" applyBorder="1" applyAlignment="1">
      <alignment horizontal="justify" vertical="center"/>
    </xf>
    <xf numFmtId="0" fontId="6" fillId="0" borderId="0" xfId="0" applyFont="1" applyBorder="1" applyAlignment="1">
      <alignment horizontal="justify" vertical="center"/>
    </xf>
    <xf numFmtId="0" fontId="6" fillId="0" borderId="0" xfId="0" applyFont="1" applyAlignment="1">
      <alignment vertical="center"/>
    </xf>
    <xf numFmtId="0" fontId="18" fillId="0" borderId="0" xfId="0" applyFont="1"/>
    <xf numFmtId="4" fontId="18" fillId="0" borderId="0" xfId="0" applyNumberFormat="1" applyFont="1"/>
    <xf numFmtId="4" fontId="18" fillId="0" borderId="0" xfId="0" applyNumberFormat="1" applyFont="1" applyAlignment="1">
      <alignment horizontal="right"/>
    </xf>
    <xf numFmtId="4" fontId="18" fillId="0" borderId="0" xfId="0" applyNumberFormat="1" applyFont="1" applyAlignment="1">
      <alignment horizontal="justify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top" wrapText="1"/>
    </xf>
    <xf numFmtId="0" fontId="9" fillId="0" borderId="0" xfId="0" applyFont="1" applyAlignment="1"/>
    <xf numFmtId="4" fontId="19" fillId="0" borderId="0" xfId="0" applyNumberFormat="1" applyFont="1" applyAlignment="1">
      <alignment horizontal="justify"/>
    </xf>
    <xf numFmtId="0" fontId="20" fillId="0" borderId="0" xfId="0" applyFont="1" applyAlignment="1"/>
    <xf numFmtId="0" fontId="7" fillId="0" borderId="0" xfId="0" applyFont="1" applyBorder="1" applyAlignment="1"/>
    <xf numFmtId="0" fontId="6" fillId="0" borderId="0" xfId="0" applyFont="1" applyAlignment="1">
      <alignment vertical="top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horizontal="justify" vertical="top" wrapText="1"/>
    </xf>
    <xf numFmtId="0" fontId="4" fillId="0" borderId="0" xfId="0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4" fontId="21" fillId="0" borderId="0" xfId="0" applyNumberFormat="1" applyFont="1"/>
    <xf numFmtId="4" fontId="21" fillId="0" borderId="0" xfId="0" applyNumberFormat="1" applyFont="1" applyAlignment="1">
      <alignment horizontal="right"/>
    </xf>
    <xf numFmtId="4" fontId="21" fillId="0" borderId="0" xfId="0" applyNumberFormat="1" applyFont="1" applyAlignment="1">
      <alignment horizontal="justify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4" fontId="7" fillId="0" borderId="9" xfId="0" applyNumberFormat="1" applyFont="1" applyBorder="1" applyAlignment="1">
      <alignment horizontal="right"/>
    </xf>
    <xf numFmtId="4" fontId="7" fillId="0" borderId="9" xfId="1" applyNumberFormat="1" applyFont="1" applyBorder="1" applyAlignment="1">
      <alignment horizontal="right"/>
    </xf>
    <xf numFmtId="4" fontId="6" fillId="0" borderId="0" xfId="6" applyNumberFormat="1" applyFont="1" applyAlignment="1">
      <alignment horizontal="right"/>
    </xf>
    <xf numFmtId="0" fontId="1" fillId="0" borderId="0" xfId="0" applyFont="1" applyBorder="1" applyAlignment="1"/>
    <xf numFmtId="4" fontId="7" fillId="0" borderId="9" xfId="0" applyNumberFormat="1" applyFont="1" applyBorder="1" applyAlignment="1">
      <alignment horizontal="right"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7" fillId="2" borderId="0" xfId="0" applyFont="1" applyFill="1"/>
    <xf numFmtId="0" fontId="7" fillId="0" borderId="0" xfId="0" applyFont="1" applyAlignment="1">
      <alignment horizontal="left" vertical="top"/>
    </xf>
    <xf numFmtId="4" fontId="6" fillId="0" borderId="0" xfId="1" applyNumberFormat="1" applyFont="1" applyAlignment="1">
      <alignment horizontal="justify"/>
    </xf>
    <xf numFmtId="0" fontId="6" fillId="0" borderId="8" xfId="0" applyFont="1" applyBorder="1" applyAlignment="1">
      <alignment horizontal="justify" vertical="center"/>
    </xf>
    <xf numFmtId="4" fontId="7" fillId="0" borderId="8" xfId="0" applyNumberFormat="1" applyFont="1" applyBorder="1" applyAlignment="1">
      <alignment horizontal="right" vertical="center" wrapText="1"/>
    </xf>
    <xf numFmtId="4" fontId="7" fillId="0" borderId="9" xfId="1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justify" vertical="center" wrapText="1"/>
    </xf>
    <xf numFmtId="4" fontId="6" fillId="0" borderId="0" xfId="0" applyNumberFormat="1" applyFont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 wrapText="1"/>
    </xf>
    <xf numFmtId="4" fontId="7" fillId="0" borderId="0" xfId="1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justify" vertical="center"/>
    </xf>
    <xf numFmtId="4" fontId="7" fillId="0" borderId="11" xfId="1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 wrapText="1"/>
    </xf>
    <xf numFmtId="4" fontId="7" fillId="0" borderId="11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4" fontId="6" fillId="0" borderId="0" xfId="0" applyNumberFormat="1" applyFont="1" applyAlignment="1">
      <alignment vertical="center"/>
    </xf>
    <xf numFmtId="4" fontId="7" fillId="0" borderId="0" xfId="0" applyNumberFormat="1" applyFont="1" applyAlignment="1">
      <alignment horizontal="justify" vertical="center"/>
    </xf>
    <xf numFmtId="0" fontId="7" fillId="0" borderId="7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7" fillId="0" borderId="8" xfId="0" applyFont="1" applyBorder="1" applyAlignment="1">
      <alignment horizontal="justify" vertical="top"/>
    </xf>
    <xf numFmtId="0" fontId="1" fillId="0" borderId="8" xfId="0" applyFont="1" applyBorder="1" applyAlignment="1"/>
    <xf numFmtId="0" fontId="7" fillId="0" borderId="7" xfId="0" applyFont="1" applyBorder="1" applyAlignment="1">
      <alignment horizontal="justify" vertical="center"/>
    </xf>
    <xf numFmtId="0" fontId="1" fillId="0" borderId="8" xfId="0" applyFont="1" applyBorder="1" applyAlignment="1">
      <alignment vertical="center"/>
    </xf>
    <xf numFmtId="0" fontId="7" fillId="0" borderId="8" xfId="0" applyFont="1" applyBorder="1" applyAlignment="1"/>
    <xf numFmtId="0" fontId="7" fillId="0" borderId="8" xfId="0" applyFont="1" applyBorder="1" applyAlignment="1">
      <alignment horizontal="justify" vertical="center"/>
    </xf>
    <xf numFmtId="0" fontId="7" fillId="0" borderId="0" xfId="0" applyFont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justify" wrapText="1"/>
    </xf>
    <xf numFmtId="0" fontId="11" fillId="0" borderId="0" xfId="0" applyFont="1" applyAlignment="1">
      <alignment horizontal="left"/>
    </xf>
    <xf numFmtId="0" fontId="7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1" fillId="0" borderId="0" xfId="0" applyFont="1" applyBorder="1" applyAlignment="1">
      <alignment horizontal="justify" vertical="center"/>
    </xf>
  </cellXfs>
  <cellStyles count="10">
    <cellStyle name="Comma 2" xfId="3"/>
    <cellStyle name="Comma 2 2" xfId="7"/>
    <cellStyle name="Normal 2" xfId="4"/>
    <cellStyle name="Normal 2 2" xfId="8"/>
    <cellStyle name="Normalno" xfId="0" builtinId="0"/>
    <cellStyle name="Obično 2" xfId="5"/>
    <cellStyle name="Obično 2 2" xfId="9"/>
    <cellStyle name="Zarez" xfId="1" builtinId="3"/>
    <cellStyle name="Zarez 2" xfId="2"/>
    <cellStyle name="Zarez 2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41"/>
  <sheetViews>
    <sheetView tabSelected="1" view="pageBreakPreview" topLeftCell="A212" zoomScale="84" zoomScaleNormal="130" zoomScaleSheetLayoutView="84" workbookViewId="0">
      <selection activeCell="C238" sqref="C238:E238"/>
    </sheetView>
  </sheetViews>
  <sheetFormatPr defaultRowHeight="13.2"/>
  <cols>
    <col min="1" max="1" width="5" style="1" customWidth="1"/>
    <col min="2" max="2" width="5.5546875" style="2" customWidth="1"/>
    <col min="3" max="3" width="37.6640625" style="7" customWidth="1"/>
    <col min="4" max="4" width="8.33203125" style="86" customWidth="1"/>
    <col min="5" max="5" width="13" style="87" customWidth="1"/>
    <col min="6" max="6" width="14.6640625" style="88" customWidth="1"/>
    <col min="7" max="7" width="15.44140625" style="89" customWidth="1"/>
    <col min="8" max="256" width="9.109375" style="7"/>
    <col min="257" max="257" width="5" style="7" customWidth="1"/>
    <col min="258" max="258" width="5.5546875" style="7" customWidth="1"/>
    <col min="259" max="259" width="37.6640625" style="7" customWidth="1"/>
    <col min="260" max="260" width="8.33203125" style="7" customWidth="1"/>
    <col min="261" max="261" width="13" style="7" customWidth="1"/>
    <col min="262" max="262" width="14.6640625" style="7" customWidth="1"/>
    <col min="263" max="263" width="15.44140625" style="7" customWidth="1"/>
    <col min="264" max="512" width="9.109375" style="7"/>
    <col min="513" max="513" width="5" style="7" customWidth="1"/>
    <col min="514" max="514" width="5.5546875" style="7" customWidth="1"/>
    <col min="515" max="515" width="37.6640625" style="7" customWidth="1"/>
    <col min="516" max="516" width="8.33203125" style="7" customWidth="1"/>
    <col min="517" max="517" width="13" style="7" customWidth="1"/>
    <col min="518" max="518" width="14.6640625" style="7" customWidth="1"/>
    <col min="519" max="519" width="15.44140625" style="7" customWidth="1"/>
    <col min="520" max="768" width="9.109375" style="7"/>
    <col min="769" max="769" width="5" style="7" customWidth="1"/>
    <col min="770" max="770" width="5.5546875" style="7" customWidth="1"/>
    <col min="771" max="771" width="37.6640625" style="7" customWidth="1"/>
    <col min="772" max="772" width="8.33203125" style="7" customWidth="1"/>
    <col min="773" max="773" width="13" style="7" customWidth="1"/>
    <col min="774" max="774" width="14.6640625" style="7" customWidth="1"/>
    <col min="775" max="775" width="15.44140625" style="7" customWidth="1"/>
    <col min="776" max="1024" width="9.109375" style="7"/>
    <col min="1025" max="1025" width="5" style="7" customWidth="1"/>
    <col min="1026" max="1026" width="5.5546875" style="7" customWidth="1"/>
    <col min="1027" max="1027" width="37.6640625" style="7" customWidth="1"/>
    <col min="1028" max="1028" width="8.33203125" style="7" customWidth="1"/>
    <col min="1029" max="1029" width="13" style="7" customWidth="1"/>
    <col min="1030" max="1030" width="14.6640625" style="7" customWidth="1"/>
    <col min="1031" max="1031" width="15.44140625" style="7" customWidth="1"/>
    <col min="1032" max="1280" width="9.109375" style="7"/>
    <col min="1281" max="1281" width="5" style="7" customWidth="1"/>
    <col min="1282" max="1282" width="5.5546875" style="7" customWidth="1"/>
    <col min="1283" max="1283" width="37.6640625" style="7" customWidth="1"/>
    <col min="1284" max="1284" width="8.33203125" style="7" customWidth="1"/>
    <col min="1285" max="1285" width="13" style="7" customWidth="1"/>
    <col min="1286" max="1286" width="14.6640625" style="7" customWidth="1"/>
    <col min="1287" max="1287" width="15.44140625" style="7" customWidth="1"/>
    <col min="1288" max="1536" width="9.109375" style="7"/>
    <col min="1537" max="1537" width="5" style="7" customWidth="1"/>
    <col min="1538" max="1538" width="5.5546875" style="7" customWidth="1"/>
    <col min="1539" max="1539" width="37.6640625" style="7" customWidth="1"/>
    <col min="1540" max="1540" width="8.33203125" style="7" customWidth="1"/>
    <col min="1541" max="1541" width="13" style="7" customWidth="1"/>
    <col min="1542" max="1542" width="14.6640625" style="7" customWidth="1"/>
    <col min="1543" max="1543" width="15.44140625" style="7" customWidth="1"/>
    <col min="1544" max="1792" width="9.109375" style="7"/>
    <col min="1793" max="1793" width="5" style="7" customWidth="1"/>
    <col min="1794" max="1794" width="5.5546875" style="7" customWidth="1"/>
    <col min="1795" max="1795" width="37.6640625" style="7" customWidth="1"/>
    <col min="1796" max="1796" width="8.33203125" style="7" customWidth="1"/>
    <col min="1797" max="1797" width="13" style="7" customWidth="1"/>
    <col min="1798" max="1798" width="14.6640625" style="7" customWidth="1"/>
    <col min="1799" max="1799" width="15.44140625" style="7" customWidth="1"/>
    <col min="1800" max="2048" width="9.109375" style="7"/>
    <col min="2049" max="2049" width="5" style="7" customWidth="1"/>
    <col min="2050" max="2050" width="5.5546875" style="7" customWidth="1"/>
    <col min="2051" max="2051" width="37.6640625" style="7" customWidth="1"/>
    <col min="2052" max="2052" width="8.33203125" style="7" customWidth="1"/>
    <col min="2053" max="2053" width="13" style="7" customWidth="1"/>
    <col min="2054" max="2054" width="14.6640625" style="7" customWidth="1"/>
    <col min="2055" max="2055" width="15.44140625" style="7" customWidth="1"/>
    <col min="2056" max="2304" width="9.109375" style="7"/>
    <col min="2305" max="2305" width="5" style="7" customWidth="1"/>
    <col min="2306" max="2306" width="5.5546875" style="7" customWidth="1"/>
    <col min="2307" max="2307" width="37.6640625" style="7" customWidth="1"/>
    <col min="2308" max="2308" width="8.33203125" style="7" customWidth="1"/>
    <col min="2309" max="2309" width="13" style="7" customWidth="1"/>
    <col min="2310" max="2310" width="14.6640625" style="7" customWidth="1"/>
    <col min="2311" max="2311" width="15.44140625" style="7" customWidth="1"/>
    <col min="2312" max="2560" width="9.109375" style="7"/>
    <col min="2561" max="2561" width="5" style="7" customWidth="1"/>
    <col min="2562" max="2562" width="5.5546875" style="7" customWidth="1"/>
    <col min="2563" max="2563" width="37.6640625" style="7" customWidth="1"/>
    <col min="2564" max="2564" width="8.33203125" style="7" customWidth="1"/>
    <col min="2565" max="2565" width="13" style="7" customWidth="1"/>
    <col min="2566" max="2566" width="14.6640625" style="7" customWidth="1"/>
    <col min="2567" max="2567" width="15.44140625" style="7" customWidth="1"/>
    <col min="2568" max="2816" width="9.109375" style="7"/>
    <col min="2817" max="2817" width="5" style="7" customWidth="1"/>
    <col min="2818" max="2818" width="5.5546875" style="7" customWidth="1"/>
    <col min="2819" max="2819" width="37.6640625" style="7" customWidth="1"/>
    <col min="2820" max="2820" width="8.33203125" style="7" customWidth="1"/>
    <col min="2821" max="2821" width="13" style="7" customWidth="1"/>
    <col min="2822" max="2822" width="14.6640625" style="7" customWidth="1"/>
    <col min="2823" max="2823" width="15.44140625" style="7" customWidth="1"/>
    <col min="2824" max="3072" width="9.109375" style="7"/>
    <col min="3073" max="3073" width="5" style="7" customWidth="1"/>
    <col min="3074" max="3074" width="5.5546875" style="7" customWidth="1"/>
    <col min="3075" max="3075" width="37.6640625" style="7" customWidth="1"/>
    <col min="3076" max="3076" width="8.33203125" style="7" customWidth="1"/>
    <col min="3077" max="3077" width="13" style="7" customWidth="1"/>
    <col min="3078" max="3078" width="14.6640625" style="7" customWidth="1"/>
    <col min="3079" max="3079" width="15.44140625" style="7" customWidth="1"/>
    <col min="3080" max="3328" width="9.109375" style="7"/>
    <col min="3329" max="3329" width="5" style="7" customWidth="1"/>
    <col min="3330" max="3330" width="5.5546875" style="7" customWidth="1"/>
    <col min="3331" max="3331" width="37.6640625" style="7" customWidth="1"/>
    <col min="3332" max="3332" width="8.33203125" style="7" customWidth="1"/>
    <col min="3333" max="3333" width="13" style="7" customWidth="1"/>
    <col min="3334" max="3334" width="14.6640625" style="7" customWidth="1"/>
    <col min="3335" max="3335" width="15.44140625" style="7" customWidth="1"/>
    <col min="3336" max="3584" width="9.109375" style="7"/>
    <col min="3585" max="3585" width="5" style="7" customWidth="1"/>
    <col min="3586" max="3586" width="5.5546875" style="7" customWidth="1"/>
    <col min="3587" max="3587" width="37.6640625" style="7" customWidth="1"/>
    <col min="3588" max="3588" width="8.33203125" style="7" customWidth="1"/>
    <col min="3589" max="3589" width="13" style="7" customWidth="1"/>
    <col min="3590" max="3590" width="14.6640625" style="7" customWidth="1"/>
    <col min="3591" max="3591" width="15.44140625" style="7" customWidth="1"/>
    <col min="3592" max="3840" width="9.109375" style="7"/>
    <col min="3841" max="3841" width="5" style="7" customWidth="1"/>
    <col min="3842" max="3842" width="5.5546875" style="7" customWidth="1"/>
    <col min="3843" max="3843" width="37.6640625" style="7" customWidth="1"/>
    <col min="3844" max="3844" width="8.33203125" style="7" customWidth="1"/>
    <col min="3845" max="3845" width="13" style="7" customWidth="1"/>
    <col min="3846" max="3846" width="14.6640625" style="7" customWidth="1"/>
    <col min="3847" max="3847" width="15.44140625" style="7" customWidth="1"/>
    <col min="3848" max="4096" width="9.109375" style="7"/>
    <col min="4097" max="4097" width="5" style="7" customWidth="1"/>
    <col min="4098" max="4098" width="5.5546875" style="7" customWidth="1"/>
    <col min="4099" max="4099" width="37.6640625" style="7" customWidth="1"/>
    <col min="4100" max="4100" width="8.33203125" style="7" customWidth="1"/>
    <col min="4101" max="4101" width="13" style="7" customWidth="1"/>
    <col min="4102" max="4102" width="14.6640625" style="7" customWidth="1"/>
    <col min="4103" max="4103" width="15.44140625" style="7" customWidth="1"/>
    <col min="4104" max="4352" width="9.109375" style="7"/>
    <col min="4353" max="4353" width="5" style="7" customWidth="1"/>
    <col min="4354" max="4354" width="5.5546875" style="7" customWidth="1"/>
    <col min="4355" max="4355" width="37.6640625" style="7" customWidth="1"/>
    <col min="4356" max="4356" width="8.33203125" style="7" customWidth="1"/>
    <col min="4357" max="4357" width="13" style="7" customWidth="1"/>
    <col min="4358" max="4358" width="14.6640625" style="7" customWidth="1"/>
    <col min="4359" max="4359" width="15.44140625" style="7" customWidth="1"/>
    <col min="4360" max="4608" width="9.109375" style="7"/>
    <col min="4609" max="4609" width="5" style="7" customWidth="1"/>
    <col min="4610" max="4610" width="5.5546875" style="7" customWidth="1"/>
    <col min="4611" max="4611" width="37.6640625" style="7" customWidth="1"/>
    <col min="4612" max="4612" width="8.33203125" style="7" customWidth="1"/>
    <col min="4613" max="4613" width="13" style="7" customWidth="1"/>
    <col min="4614" max="4614" width="14.6640625" style="7" customWidth="1"/>
    <col min="4615" max="4615" width="15.44140625" style="7" customWidth="1"/>
    <col min="4616" max="4864" width="9.109375" style="7"/>
    <col min="4865" max="4865" width="5" style="7" customWidth="1"/>
    <col min="4866" max="4866" width="5.5546875" style="7" customWidth="1"/>
    <col min="4867" max="4867" width="37.6640625" style="7" customWidth="1"/>
    <col min="4868" max="4868" width="8.33203125" style="7" customWidth="1"/>
    <col min="4869" max="4869" width="13" style="7" customWidth="1"/>
    <col min="4870" max="4870" width="14.6640625" style="7" customWidth="1"/>
    <col min="4871" max="4871" width="15.44140625" style="7" customWidth="1"/>
    <col min="4872" max="5120" width="9.109375" style="7"/>
    <col min="5121" max="5121" width="5" style="7" customWidth="1"/>
    <col min="5122" max="5122" width="5.5546875" style="7" customWidth="1"/>
    <col min="5123" max="5123" width="37.6640625" style="7" customWidth="1"/>
    <col min="5124" max="5124" width="8.33203125" style="7" customWidth="1"/>
    <col min="5125" max="5125" width="13" style="7" customWidth="1"/>
    <col min="5126" max="5126" width="14.6640625" style="7" customWidth="1"/>
    <col min="5127" max="5127" width="15.44140625" style="7" customWidth="1"/>
    <col min="5128" max="5376" width="9.109375" style="7"/>
    <col min="5377" max="5377" width="5" style="7" customWidth="1"/>
    <col min="5378" max="5378" width="5.5546875" style="7" customWidth="1"/>
    <col min="5379" max="5379" width="37.6640625" style="7" customWidth="1"/>
    <col min="5380" max="5380" width="8.33203125" style="7" customWidth="1"/>
    <col min="5381" max="5381" width="13" style="7" customWidth="1"/>
    <col min="5382" max="5382" width="14.6640625" style="7" customWidth="1"/>
    <col min="5383" max="5383" width="15.44140625" style="7" customWidth="1"/>
    <col min="5384" max="5632" width="9.109375" style="7"/>
    <col min="5633" max="5633" width="5" style="7" customWidth="1"/>
    <col min="5634" max="5634" width="5.5546875" style="7" customWidth="1"/>
    <col min="5635" max="5635" width="37.6640625" style="7" customWidth="1"/>
    <col min="5636" max="5636" width="8.33203125" style="7" customWidth="1"/>
    <col min="5637" max="5637" width="13" style="7" customWidth="1"/>
    <col min="5638" max="5638" width="14.6640625" style="7" customWidth="1"/>
    <col min="5639" max="5639" width="15.44140625" style="7" customWidth="1"/>
    <col min="5640" max="5888" width="9.109375" style="7"/>
    <col min="5889" max="5889" width="5" style="7" customWidth="1"/>
    <col min="5890" max="5890" width="5.5546875" style="7" customWidth="1"/>
    <col min="5891" max="5891" width="37.6640625" style="7" customWidth="1"/>
    <col min="5892" max="5892" width="8.33203125" style="7" customWidth="1"/>
    <col min="5893" max="5893" width="13" style="7" customWidth="1"/>
    <col min="5894" max="5894" width="14.6640625" style="7" customWidth="1"/>
    <col min="5895" max="5895" width="15.44140625" style="7" customWidth="1"/>
    <col min="5896" max="6144" width="9.109375" style="7"/>
    <col min="6145" max="6145" width="5" style="7" customWidth="1"/>
    <col min="6146" max="6146" width="5.5546875" style="7" customWidth="1"/>
    <col min="6147" max="6147" width="37.6640625" style="7" customWidth="1"/>
    <col min="6148" max="6148" width="8.33203125" style="7" customWidth="1"/>
    <col min="6149" max="6149" width="13" style="7" customWidth="1"/>
    <col min="6150" max="6150" width="14.6640625" style="7" customWidth="1"/>
    <col min="6151" max="6151" width="15.44140625" style="7" customWidth="1"/>
    <col min="6152" max="6400" width="9.109375" style="7"/>
    <col min="6401" max="6401" width="5" style="7" customWidth="1"/>
    <col min="6402" max="6402" width="5.5546875" style="7" customWidth="1"/>
    <col min="6403" max="6403" width="37.6640625" style="7" customWidth="1"/>
    <col min="6404" max="6404" width="8.33203125" style="7" customWidth="1"/>
    <col min="6405" max="6405" width="13" style="7" customWidth="1"/>
    <col min="6406" max="6406" width="14.6640625" style="7" customWidth="1"/>
    <col min="6407" max="6407" width="15.44140625" style="7" customWidth="1"/>
    <col min="6408" max="6656" width="9.109375" style="7"/>
    <col min="6657" max="6657" width="5" style="7" customWidth="1"/>
    <col min="6658" max="6658" width="5.5546875" style="7" customWidth="1"/>
    <col min="6659" max="6659" width="37.6640625" style="7" customWidth="1"/>
    <col min="6660" max="6660" width="8.33203125" style="7" customWidth="1"/>
    <col min="6661" max="6661" width="13" style="7" customWidth="1"/>
    <col min="6662" max="6662" width="14.6640625" style="7" customWidth="1"/>
    <col min="6663" max="6663" width="15.44140625" style="7" customWidth="1"/>
    <col min="6664" max="6912" width="9.109375" style="7"/>
    <col min="6913" max="6913" width="5" style="7" customWidth="1"/>
    <col min="6914" max="6914" width="5.5546875" style="7" customWidth="1"/>
    <col min="6915" max="6915" width="37.6640625" style="7" customWidth="1"/>
    <col min="6916" max="6916" width="8.33203125" style="7" customWidth="1"/>
    <col min="6917" max="6917" width="13" style="7" customWidth="1"/>
    <col min="6918" max="6918" width="14.6640625" style="7" customWidth="1"/>
    <col min="6919" max="6919" width="15.44140625" style="7" customWidth="1"/>
    <col min="6920" max="7168" width="9.109375" style="7"/>
    <col min="7169" max="7169" width="5" style="7" customWidth="1"/>
    <col min="7170" max="7170" width="5.5546875" style="7" customWidth="1"/>
    <col min="7171" max="7171" width="37.6640625" style="7" customWidth="1"/>
    <col min="7172" max="7172" width="8.33203125" style="7" customWidth="1"/>
    <col min="7173" max="7173" width="13" style="7" customWidth="1"/>
    <col min="7174" max="7174" width="14.6640625" style="7" customWidth="1"/>
    <col min="7175" max="7175" width="15.44140625" style="7" customWidth="1"/>
    <col min="7176" max="7424" width="9.109375" style="7"/>
    <col min="7425" max="7425" width="5" style="7" customWidth="1"/>
    <col min="7426" max="7426" width="5.5546875" style="7" customWidth="1"/>
    <col min="7427" max="7427" width="37.6640625" style="7" customWidth="1"/>
    <col min="7428" max="7428" width="8.33203125" style="7" customWidth="1"/>
    <col min="7429" max="7429" width="13" style="7" customWidth="1"/>
    <col min="7430" max="7430" width="14.6640625" style="7" customWidth="1"/>
    <col min="7431" max="7431" width="15.44140625" style="7" customWidth="1"/>
    <col min="7432" max="7680" width="9.109375" style="7"/>
    <col min="7681" max="7681" width="5" style="7" customWidth="1"/>
    <col min="7682" max="7682" width="5.5546875" style="7" customWidth="1"/>
    <col min="7683" max="7683" width="37.6640625" style="7" customWidth="1"/>
    <col min="7684" max="7684" width="8.33203125" style="7" customWidth="1"/>
    <col min="7685" max="7685" width="13" style="7" customWidth="1"/>
    <col min="7686" max="7686" width="14.6640625" style="7" customWidth="1"/>
    <col min="7687" max="7687" width="15.44140625" style="7" customWidth="1"/>
    <col min="7688" max="7936" width="9.109375" style="7"/>
    <col min="7937" max="7937" width="5" style="7" customWidth="1"/>
    <col min="7938" max="7938" width="5.5546875" style="7" customWidth="1"/>
    <col min="7939" max="7939" width="37.6640625" style="7" customWidth="1"/>
    <col min="7940" max="7940" width="8.33203125" style="7" customWidth="1"/>
    <col min="7941" max="7941" width="13" style="7" customWidth="1"/>
    <col min="7942" max="7942" width="14.6640625" style="7" customWidth="1"/>
    <col min="7943" max="7943" width="15.44140625" style="7" customWidth="1"/>
    <col min="7944" max="8192" width="9.109375" style="7"/>
    <col min="8193" max="8193" width="5" style="7" customWidth="1"/>
    <col min="8194" max="8194" width="5.5546875" style="7" customWidth="1"/>
    <col min="8195" max="8195" width="37.6640625" style="7" customWidth="1"/>
    <col min="8196" max="8196" width="8.33203125" style="7" customWidth="1"/>
    <col min="8197" max="8197" width="13" style="7" customWidth="1"/>
    <col min="8198" max="8198" width="14.6640625" style="7" customWidth="1"/>
    <col min="8199" max="8199" width="15.44140625" style="7" customWidth="1"/>
    <col min="8200" max="8448" width="9.109375" style="7"/>
    <col min="8449" max="8449" width="5" style="7" customWidth="1"/>
    <col min="8450" max="8450" width="5.5546875" style="7" customWidth="1"/>
    <col min="8451" max="8451" width="37.6640625" style="7" customWidth="1"/>
    <col min="8452" max="8452" width="8.33203125" style="7" customWidth="1"/>
    <col min="8453" max="8453" width="13" style="7" customWidth="1"/>
    <col min="8454" max="8454" width="14.6640625" style="7" customWidth="1"/>
    <col min="8455" max="8455" width="15.44140625" style="7" customWidth="1"/>
    <col min="8456" max="8704" width="9.109375" style="7"/>
    <col min="8705" max="8705" width="5" style="7" customWidth="1"/>
    <col min="8706" max="8706" width="5.5546875" style="7" customWidth="1"/>
    <col min="8707" max="8707" width="37.6640625" style="7" customWidth="1"/>
    <col min="8708" max="8708" width="8.33203125" style="7" customWidth="1"/>
    <col min="8709" max="8709" width="13" style="7" customWidth="1"/>
    <col min="8710" max="8710" width="14.6640625" style="7" customWidth="1"/>
    <col min="8711" max="8711" width="15.44140625" style="7" customWidth="1"/>
    <col min="8712" max="8960" width="9.109375" style="7"/>
    <col min="8961" max="8961" width="5" style="7" customWidth="1"/>
    <col min="8962" max="8962" width="5.5546875" style="7" customWidth="1"/>
    <col min="8963" max="8963" width="37.6640625" style="7" customWidth="1"/>
    <col min="8964" max="8964" width="8.33203125" style="7" customWidth="1"/>
    <col min="8965" max="8965" width="13" style="7" customWidth="1"/>
    <col min="8966" max="8966" width="14.6640625" style="7" customWidth="1"/>
    <col min="8967" max="8967" width="15.44140625" style="7" customWidth="1"/>
    <col min="8968" max="9216" width="9.109375" style="7"/>
    <col min="9217" max="9217" width="5" style="7" customWidth="1"/>
    <col min="9218" max="9218" width="5.5546875" style="7" customWidth="1"/>
    <col min="9219" max="9219" width="37.6640625" style="7" customWidth="1"/>
    <col min="9220" max="9220" width="8.33203125" style="7" customWidth="1"/>
    <col min="9221" max="9221" width="13" style="7" customWidth="1"/>
    <col min="9222" max="9222" width="14.6640625" style="7" customWidth="1"/>
    <col min="9223" max="9223" width="15.44140625" style="7" customWidth="1"/>
    <col min="9224" max="9472" width="9.109375" style="7"/>
    <col min="9473" max="9473" width="5" style="7" customWidth="1"/>
    <col min="9474" max="9474" width="5.5546875" style="7" customWidth="1"/>
    <col min="9475" max="9475" width="37.6640625" style="7" customWidth="1"/>
    <col min="9476" max="9476" width="8.33203125" style="7" customWidth="1"/>
    <col min="9477" max="9477" width="13" style="7" customWidth="1"/>
    <col min="9478" max="9478" width="14.6640625" style="7" customWidth="1"/>
    <col min="9479" max="9479" width="15.44140625" style="7" customWidth="1"/>
    <col min="9480" max="9728" width="9.109375" style="7"/>
    <col min="9729" max="9729" width="5" style="7" customWidth="1"/>
    <col min="9730" max="9730" width="5.5546875" style="7" customWidth="1"/>
    <col min="9731" max="9731" width="37.6640625" style="7" customWidth="1"/>
    <col min="9732" max="9732" width="8.33203125" style="7" customWidth="1"/>
    <col min="9733" max="9733" width="13" style="7" customWidth="1"/>
    <col min="9734" max="9734" width="14.6640625" style="7" customWidth="1"/>
    <col min="9735" max="9735" width="15.44140625" style="7" customWidth="1"/>
    <col min="9736" max="9984" width="9.109375" style="7"/>
    <col min="9985" max="9985" width="5" style="7" customWidth="1"/>
    <col min="9986" max="9986" width="5.5546875" style="7" customWidth="1"/>
    <col min="9987" max="9987" width="37.6640625" style="7" customWidth="1"/>
    <col min="9988" max="9988" width="8.33203125" style="7" customWidth="1"/>
    <col min="9989" max="9989" width="13" style="7" customWidth="1"/>
    <col min="9990" max="9990" width="14.6640625" style="7" customWidth="1"/>
    <col min="9991" max="9991" width="15.44140625" style="7" customWidth="1"/>
    <col min="9992" max="10240" width="9.109375" style="7"/>
    <col min="10241" max="10241" width="5" style="7" customWidth="1"/>
    <col min="10242" max="10242" width="5.5546875" style="7" customWidth="1"/>
    <col min="10243" max="10243" width="37.6640625" style="7" customWidth="1"/>
    <col min="10244" max="10244" width="8.33203125" style="7" customWidth="1"/>
    <col min="10245" max="10245" width="13" style="7" customWidth="1"/>
    <col min="10246" max="10246" width="14.6640625" style="7" customWidth="1"/>
    <col min="10247" max="10247" width="15.44140625" style="7" customWidth="1"/>
    <col min="10248" max="10496" width="9.109375" style="7"/>
    <col min="10497" max="10497" width="5" style="7" customWidth="1"/>
    <col min="10498" max="10498" width="5.5546875" style="7" customWidth="1"/>
    <col min="10499" max="10499" width="37.6640625" style="7" customWidth="1"/>
    <col min="10500" max="10500" width="8.33203125" style="7" customWidth="1"/>
    <col min="10501" max="10501" width="13" style="7" customWidth="1"/>
    <col min="10502" max="10502" width="14.6640625" style="7" customWidth="1"/>
    <col min="10503" max="10503" width="15.44140625" style="7" customWidth="1"/>
    <col min="10504" max="10752" width="9.109375" style="7"/>
    <col min="10753" max="10753" width="5" style="7" customWidth="1"/>
    <col min="10754" max="10754" width="5.5546875" style="7" customWidth="1"/>
    <col min="10755" max="10755" width="37.6640625" style="7" customWidth="1"/>
    <col min="10756" max="10756" width="8.33203125" style="7" customWidth="1"/>
    <col min="10757" max="10757" width="13" style="7" customWidth="1"/>
    <col min="10758" max="10758" width="14.6640625" style="7" customWidth="1"/>
    <col min="10759" max="10759" width="15.44140625" style="7" customWidth="1"/>
    <col min="10760" max="11008" width="9.109375" style="7"/>
    <col min="11009" max="11009" width="5" style="7" customWidth="1"/>
    <col min="11010" max="11010" width="5.5546875" style="7" customWidth="1"/>
    <col min="11011" max="11011" width="37.6640625" style="7" customWidth="1"/>
    <col min="11012" max="11012" width="8.33203125" style="7" customWidth="1"/>
    <col min="11013" max="11013" width="13" style="7" customWidth="1"/>
    <col min="11014" max="11014" width="14.6640625" style="7" customWidth="1"/>
    <col min="11015" max="11015" width="15.44140625" style="7" customWidth="1"/>
    <col min="11016" max="11264" width="9.109375" style="7"/>
    <col min="11265" max="11265" width="5" style="7" customWidth="1"/>
    <col min="11266" max="11266" width="5.5546875" style="7" customWidth="1"/>
    <col min="11267" max="11267" width="37.6640625" style="7" customWidth="1"/>
    <col min="11268" max="11268" width="8.33203125" style="7" customWidth="1"/>
    <col min="11269" max="11269" width="13" style="7" customWidth="1"/>
    <col min="11270" max="11270" width="14.6640625" style="7" customWidth="1"/>
    <col min="11271" max="11271" width="15.44140625" style="7" customWidth="1"/>
    <col min="11272" max="11520" width="9.109375" style="7"/>
    <col min="11521" max="11521" width="5" style="7" customWidth="1"/>
    <col min="11522" max="11522" width="5.5546875" style="7" customWidth="1"/>
    <col min="11523" max="11523" width="37.6640625" style="7" customWidth="1"/>
    <col min="11524" max="11524" width="8.33203125" style="7" customWidth="1"/>
    <col min="11525" max="11525" width="13" style="7" customWidth="1"/>
    <col min="11526" max="11526" width="14.6640625" style="7" customWidth="1"/>
    <col min="11527" max="11527" width="15.44140625" style="7" customWidth="1"/>
    <col min="11528" max="11776" width="9.109375" style="7"/>
    <col min="11777" max="11777" width="5" style="7" customWidth="1"/>
    <col min="11778" max="11778" width="5.5546875" style="7" customWidth="1"/>
    <col min="11779" max="11779" width="37.6640625" style="7" customWidth="1"/>
    <col min="11780" max="11780" width="8.33203125" style="7" customWidth="1"/>
    <col min="11781" max="11781" width="13" style="7" customWidth="1"/>
    <col min="11782" max="11782" width="14.6640625" style="7" customWidth="1"/>
    <col min="11783" max="11783" width="15.44140625" style="7" customWidth="1"/>
    <col min="11784" max="12032" width="9.109375" style="7"/>
    <col min="12033" max="12033" width="5" style="7" customWidth="1"/>
    <col min="12034" max="12034" width="5.5546875" style="7" customWidth="1"/>
    <col min="12035" max="12035" width="37.6640625" style="7" customWidth="1"/>
    <col min="12036" max="12036" width="8.33203125" style="7" customWidth="1"/>
    <col min="12037" max="12037" width="13" style="7" customWidth="1"/>
    <col min="12038" max="12038" width="14.6640625" style="7" customWidth="1"/>
    <col min="12039" max="12039" width="15.44140625" style="7" customWidth="1"/>
    <col min="12040" max="12288" width="9.109375" style="7"/>
    <col min="12289" max="12289" width="5" style="7" customWidth="1"/>
    <col min="12290" max="12290" width="5.5546875" style="7" customWidth="1"/>
    <col min="12291" max="12291" width="37.6640625" style="7" customWidth="1"/>
    <col min="12292" max="12292" width="8.33203125" style="7" customWidth="1"/>
    <col min="12293" max="12293" width="13" style="7" customWidth="1"/>
    <col min="12294" max="12294" width="14.6640625" style="7" customWidth="1"/>
    <col min="12295" max="12295" width="15.44140625" style="7" customWidth="1"/>
    <col min="12296" max="12544" width="9.109375" style="7"/>
    <col min="12545" max="12545" width="5" style="7" customWidth="1"/>
    <col min="12546" max="12546" width="5.5546875" style="7" customWidth="1"/>
    <col min="12547" max="12547" width="37.6640625" style="7" customWidth="1"/>
    <col min="12548" max="12548" width="8.33203125" style="7" customWidth="1"/>
    <col min="12549" max="12549" width="13" style="7" customWidth="1"/>
    <col min="12550" max="12550" width="14.6640625" style="7" customWidth="1"/>
    <col min="12551" max="12551" width="15.44140625" style="7" customWidth="1"/>
    <col min="12552" max="12800" width="9.109375" style="7"/>
    <col min="12801" max="12801" width="5" style="7" customWidth="1"/>
    <col min="12802" max="12802" width="5.5546875" style="7" customWidth="1"/>
    <col min="12803" max="12803" width="37.6640625" style="7" customWidth="1"/>
    <col min="12804" max="12804" width="8.33203125" style="7" customWidth="1"/>
    <col min="12805" max="12805" width="13" style="7" customWidth="1"/>
    <col min="12806" max="12806" width="14.6640625" style="7" customWidth="1"/>
    <col min="12807" max="12807" width="15.44140625" style="7" customWidth="1"/>
    <col min="12808" max="13056" width="9.109375" style="7"/>
    <col min="13057" max="13057" width="5" style="7" customWidth="1"/>
    <col min="13058" max="13058" width="5.5546875" style="7" customWidth="1"/>
    <col min="13059" max="13059" width="37.6640625" style="7" customWidth="1"/>
    <col min="13060" max="13060" width="8.33203125" style="7" customWidth="1"/>
    <col min="13061" max="13061" width="13" style="7" customWidth="1"/>
    <col min="13062" max="13062" width="14.6640625" style="7" customWidth="1"/>
    <col min="13063" max="13063" width="15.44140625" style="7" customWidth="1"/>
    <col min="13064" max="13312" width="9.109375" style="7"/>
    <col min="13313" max="13313" width="5" style="7" customWidth="1"/>
    <col min="13314" max="13314" width="5.5546875" style="7" customWidth="1"/>
    <col min="13315" max="13315" width="37.6640625" style="7" customWidth="1"/>
    <col min="13316" max="13316" width="8.33203125" style="7" customWidth="1"/>
    <col min="13317" max="13317" width="13" style="7" customWidth="1"/>
    <col min="13318" max="13318" width="14.6640625" style="7" customWidth="1"/>
    <col min="13319" max="13319" width="15.44140625" style="7" customWidth="1"/>
    <col min="13320" max="13568" width="9.109375" style="7"/>
    <col min="13569" max="13569" width="5" style="7" customWidth="1"/>
    <col min="13570" max="13570" width="5.5546875" style="7" customWidth="1"/>
    <col min="13571" max="13571" width="37.6640625" style="7" customWidth="1"/>
    <col min="13572" max="13572" width="8.33203125" style="7" customWidth="1"/>
    <col min="13573" max="13573" width="13" style="7" customWidth="1"/>
    <col min="13574" max="13574" width="14.6640625" style="7" customWidth="1"/>
    <col min="13575" max="13575" width="15.44140625" style="7" customWidth="1"/>
    <col min="13576" max="13824" width="9.109375" style="7"/>
    <col min="13825" max="13825" width="5" style="7" customWidth="1"/>
    <col min="13826" max="13826" width="5.5546875" style="7" customWidth="1"/>
    <col min="13827" max="13827" width="37.6640625" style="7" customWidth="1"/>
    <col min="13828" max="13828" width="8.33203125" style="7" customWidth="1"/>
    <col min="13829" max="13829" width="13" style="7" customWidth="1"/>
    <col min="13830" max="13830" width="14.6640625" style="7" customWidth="1"/>
    <col min="13831" max="13831" width="15.44140625" style="7" customWidth="1"/>
    <col min="13832" max="14080" width="9.109375" style="7"/>
    <col min="14081" max="14081" width="5" style="7" customWidth="1"/>
    <col min="14082" max="14082" width="5.5546875" style="7" customWidth="1"/>
    <col min="14083" max="14083" width="37.6640625" style="7" customWidth="1"/>
    <col min="14084" max="14084" width="8.33203125" style="7" customWidth="1"/>
    <col min="14085" max="14085" width="13" style="7" customWidth="1"/>
    <col min="14086" max="14086" width="14.6640625" style="7" customWidth="1"/>
    <col min="14087" max="14087" width="15.44140625" style="7" customWidth="1"/>
    <col min="14088" max="14336" width="9.109375" style="7"/>
    <col min="14337" max="14337" width="5" style="7" customWidth="1"/>
    <col min="14338" max="14338" width="5.5546875" style="7" customWidth="1"/>
    <col min="14339" max="14339" width="37.6640625" style="7" customWidth="1"/>
    <col min="14340" max="14340" width="8.33203125" style="7" customWidth="1"/>
    <col min="14341" max="14341" width="13" style="7" customWidth="1"/>
    <col min="14342" max="14342" width="14.6640625" style="7" customWidth="1"/>
    <col min="14343" max="14343" width="15.44140625" style="7" customWidth="1"/>
    <col min="14344" max="14592" width="9.109375" style="7"/>
    <col min="14593" max="14593" width="5" style="7" customWidth="1"/>
    <col min="14594" max="14594" width="5.5546875" style="7" customWidth="1"/>
    <col min="14595" max="14595" width="37.6640625" style="7" customWidth="1"/>
    <col min="14596" max="14596" width="8.33203125" style="7" customWidth="1"/>
    <col min="14597" max="14597" width="13" style="7" customWidth="1"/>
    <col min="14598" max="14598" width="14.6640625" style="7" customWidth="1"/>
    <col min="14599" max="14599" width="15.44140625" style="7" customWidth="1"/>
    <col min="14600" max="14848" width="9.109375" style="7"/>
    <col min="14849" max="14849" width="5" style="7" customWidth="1"/>
    <col min="14850" max="14850" width="5.5546875" style="7" customWidth="1"/>
    <col min="14851" max="14851" width="37.6640625" style="7" customWidth="1"/>
    <col min="14852" max="14852" width="8.33203125" style="7" customWidth="1"/>
    <col min="14853" max="14853" width="13" style="7" customWidth="1"/>
    <col min="14854" max="14854" width="14.6640625" style="7" customWidth="1"/>
    <col min="14855" max="14855" width="15.44140625" style="7" customWidth="1"/>
    <col min="14856" max="15104" width="9.109375" style="7"/>
    <col min="15105" max="15105" width="5" style="7" customWidth="1"/>
    <col min="15106" max="15106" width="5.5546875" style="7" customWidth="1"/>
    <col min="15107" max="15107" width="37.6640625" style="7" customWidth="1"/>
    <col min="15108" max="15108" width="8.33203125" style="7" customWidth="1"/>
    <col min="15109" max="15109" width="13" style="7" customWidth="1"/>
    <col min="15110" max="15110" width="14.6640625" style="7" customWidth="1"/>
    <col min="15111" max="15111" width="15.44140625" style="7" customWidth="1"/>
    <col min="15112" max="15360" width="9.109375" style="7"/>
    <col min="15361" max="15361" width="5" style="7" customWidth="1"/>
    <col min="15362" max="15362" width="5.5546875" style="7" customWidth="1"/>
    <col min="15363" max="15363" width="37.6640625" style="7" customWidth="1"/>
    <col min="15364" max="15364" width="8.33203125" style="7" customWidth="1"/>
    <col min="15365" max="15365" width="13" style="7" customWidth="1"/>
    <col min="15366" max="15366" width="14.6640625" style="7" customWidth="1"/>
    <col min="15367" max="15367" width="15.44140625" style="7" customWidth="1"/>
    <col min="15368" max="15616" width="9.109375" style="7"/>
    <col min="15617" max="15617" width="5" style="7" customWidth="1"/>
    <col min="15618" max="15618" width="5.5546875" style="7" customWidth="1"/>
    <col min="15619" max="15619" width="37.6640625" style="7" customWidth="1"/>
    <col min="15620" max="15620" width="8.33203125" style="7" customWidth="1"/>
    <col min="15621" max="15621" width="13" style="7" customWidth="1"/>
    <col min="15622" max="15622" width="14.6640625" style="7" customWidth="1"/>
    <col min="15623" max="15623" width="15.44140625" style="7" customWidth="1"/>
    <col min="15624" max="15872" width="9.109375" style="7"/>
    <col min="15873" max="15873" width="5" style="7" customWidth="1"/>
    <col min="15874" max="15874" width="5.5546875" style="7" customWidth="1"/>
    <col min="15875" max="15875" width="37.6640625" style="7" customWidth="1"/>
    <col min="15876" max="15876" width="8.33203125" style="7" customWidth="1"/>
    <col min="15877" max="15877" width="13" style="7" customWidth="1"/>
    <col min="15878" max="15878" width="14.6640625" style="7" customWidth="1"/>
    <col min="15879" max="15879" width="15.44140625" style="7" customWidth="1"/>
    <col min="15880" max="16128" width="9.109375" style="7"/>
    <col min="16129" max="16129" width="5" style="7" customWidth="1"/>
    <col min="16130" max="16130" width="5.5546875" style="7" customWidth="1"/>
    <col min="16131" max="16131" width="37.6640625" style="7" customWidth="1"/>
    <col min="16132" max="16132" width="8.33203125" style="7" customWidth="1"/>
    <col min="16133" max="16133" width="13" style="7" customWidth="1"/>
    <col min="16134" max="16134" width="14.6640625" style="7" customWidth="1"/>
    <col min="16135" max="16135" width="15.44140625" style="7" customWidth="1"/>
    <col min="16136" max="16384" width="9.109375" style="7"/>
  </cols>
  <sheetData>
    <row r="2" spans="3:7" ht="13.8">
      <c r="C2" s="3" t="s">
        <v>0</v>
      </c>
      <c r="D2" s="3" t="s">
        <v>1</v>
      </c>
      <c r="E2" s="4"/>
      <c r="F2" s="5"/>
      <c r="G2" s="6"/>
    </row>
    <row r="3" spans="3:7" ht="13.8">
      <c r="C3" s="3" t="s">
        <v>2</v>
      </c>
      <c r="D3" s="3" t="s">
        <v>3</v>
      </c>
      <c r="E3" s="4"/>
      <c r="F3" s="5"/>
      <c r="G3" s="6"/>
    </row>
    <row r="4" spans="3:7" ht="13.8">
      <c r="C4" s="3"/>
      <c r="D4" s="3" t="s">
        <v>4</v>
      </c>
      <c r="E4" s="4"/>
      <c r="F4" s="5"/>
      <c r="G4" s="6"/>
    </row>
    <row r="5" spans="3:7" ht="13.8">
      <c r="C5" s="3" t="s">
        <v>5</v>
      </c>
      <c r="D5" s="3" t="s">
        <v>6</v>
      </c>
      <c r="E5" s="4"/>
      <c r="F5" s="5"/>
      <c r="G5" s="6"/>
    </row>
    <row r="6" spans="3:7" ht="13.8">
      <c r="C6" s="3" t="s">
        <v>7</v>
      </c>
      <c r="D6" s="3" t="s">
        <v>8</v>
      </c>
      <c r="E6" s="4"/>
      <c r="F6" s="5"/>
      <c r="G6" s="6"/>
    </row>
    <row r="7" spans="3:7" ht="13.8">
      <c r="C7" s="3" t="s">
        <v>9</v>
      </c>
      <c r="D7" s="3" t="s">
        <v>10</v>
      </c>
      <c r="E7" s="4"/>
      <c r="F7" s="5"/>
      <c r="G7" s="6"/>
    </row>
    <row r="8" spans="3:7" ht="13.8">
      <c r="C8" s="3"/>
      <c r="D8" s="3" t="s">
        <v>11</v>
      </c>
      <c r="E8" s="4"/>
      <c r="F8" s="5"/>
      <c r="G8" s="6"/>
    </row>
    <row r="9" spans="3:7" ht="13.8">
      <c r="C9" s="3" t="s">
        <v>12</v>
      </c>
      <c r="D9" s="3" t="s">
        <v>13</v>
      </c>
      <c r="E9" s="4"/>
      <c r="F9" s="5"/>
      <c r="G9" s="6"/>
    </row>
    <row r="10" spans="3:7" ht="13.8">
      <c r="C10" s="3"/>
      <c r="D10" s="3" t="s">
        <v>14</v>
      </c>
      <c r="E10" s="4"/>
      <c r="F10" s="5"/>
      <c r="G10" s="6"/>
    </row>
    <row r="11" spans="3:7" ht="13.8">
      <c r="C11" s="3" t="s">
        <v>15</v>
      </c>
      <c r="D11" s="3" t="s">
        <v>16</v>
      </c>
      <c r="E11" s="4"/>
      <c r="F11" s="5"/>
      <c r="G11" s="6"/>
    </row>
    <row r="12" spans="3:7" ht="13.8">
      <c r="C12" s="3" t="s">
        <v>17</v>
      </c>
      <c r="D12" s="3" t="s">
        <v>18</v>
      </c>
      <c r="E12" s="4"/>
      <c r="F12" s="5"/>
      <c r="G12" s="6"/>
    </row>
    <row r="13" spans="3:7" ht="13.8">
      <c r="C13" s="3"/>
      <c r="D13" s="3" t="s">
        <v>19</v>
      </c>
      <c r="E13" s="4"/>
      <c r="F13" s="5"/>
      <c r="G13" s="6"/>
    </row>
    <row r="14" spans="3:7" ht="13.8">
      <c r="C14" s="3" t="s">
        <v>20</v>
      </c>
      <c r="D14" s="3" t="s">
        <v>21</v>
      </c>
      <c r="E14" s="4" t="s">
        <v>22</v>
      </c>
      <c r="F14" s="5"/>
      <c r="G14" s="6"/>
    </row>
    <row r="15" spans="3:7" ht="13.8">
      <c r="C15" s="3"/>
      <c r="D15" s="103" t="s">
        <v>188</v>
      </c>
      <c r="E15" s="104"/>
      <c r="F15" s="105"/>
      <c r="G15" s="6"/>
    </row>
    <row r="16" spans="3:7" ht="13.8">
      <c r="C16" s="3" t="s">
        <v>23</v>
      </c>
      <c r="D16" s="3" t="s">
        <v>24</v>
      </c>
      <c r="E16" s="4"/>
      <c r="F16" s="5"/>
      <c r="G16" s="6"/>
    </row>
    <row r="17" spans="1:7" ht="13.8">
      <c r="C17" s="3" t="s">
        <v>25</v>
      </c>
      <c r="D17" s="3" t="s">
        <v>26</v>
      </c>
      <c r="E17" s="4"/>
      <c r="F17" s="5"/>
      <c r="G17" s="6"/>
    </row>
    <row r="18" spans="1:7" ht="60" customHeight="1">
      <c r="C18" s="8" t="s">
        <v>27</v>
      </c>
      <c r="D18" s="8" t="s">
        <v>28</v>
      </c>
      <c r="E18" s="9"/>
      <c r="F18" s="10"/>
      <c r="G18" s="11"/>
    </row>
    <row r="19" spans="1:7" ht="52.5" customHeight="1">
      <c r="C19" s="8" t="s">
        <v>29</v>
      </c>
      <c r="D19" s="8" t="s">
        <v>28</v>
      </c>
      <c r="E19" s="9"/>
      <c r="F19" s="10"/>
      <c r="G19" s="11"/>
    </row>
    <row r="20" spans="1:7" ht="13.8">
      <c r="C20" s="3" t="s">
        <v>30</v>
      </c>
      <c r="D20" s="3" t="s">
        <v>31</v>
      </c>
      <c r="E20" s="4"/>
      <c r="F20" s="10"/>
      <c r="G20" s="11"/>
    </row>
    <row r="21" spans="1:7" ht="13.8">
      <c r="A21" s="12"/>
      <c r="B21" s="13"/>
      <c r="C21" s="3" t="s">
        <v>32</v>
      </c>
      <c r="D21" s="3" t="s">
        <v>185</v>
      </c>
      <c r="E21" s="4"/>
      <c r="F21" s="10"/>
      <c r="G21" s="11"/>
    </row>
    <row r="22" spans="1:7" ht="13.8">
      <c r="A22" s="12"/>
      <c r="B22" s="13"/>
      <c r="C22" s="3"/>
      <c r="D22" s="3"/>
      <c r="E22" s="4"/>
      <c r="F22" s="10"/>
      <c r="G22" s="11"/>
    </row>
    <row r="23" spans="1:7" ht="24.6">
      <c r="A23" s="14"/>
      <c r="B23" s="14"/>
      <c r="C23" s="15"/>
      <c r="D23" s="93" t="s">
        <v>145</v>
      </c>
      <c r="E23" s="93"/>
      <c r="F23" s="93"/>
      <c r="G23" s="94"/>
    </row>
    <row r="24" spans="1:7" ht="24.6">
      <c r="A24" s="14"/>
      <c r="B24" s="14"/>
      <c r="C24" s="15"/>
      <c r="D24" s="93" t="s">
        <v>146</v>
      </c>
      <c r="E24" s="95"/>
      <c r="F24" s="95"/>
      <c r="G24" s="25"/>
    </row>
    <row r="25" spans="1:7" ht="24.6">
      <c r="A25" s="14"/>
      <c r="B25" s="14"/>
      <c r="C25" s="15"/>
      <c r="D25" s="93" t="s">
        <v>147</v>
      </c>
      <c r="E25" s="95"/>
      <c r="F25" s="95"/>
      <c r="G25" s="25"/>
    </row>
    <row r="26" spans="1:7">
      <c r="A26" s="12"/>
      <c r="B26" s="14"/>
      <c r="C26" s="16"/>
      <c r="D26" s="16"/>
      <c r="E26" s="17"/>
      <c r="F26" s="18"/>
      <c r="G26" s="18"/>
    </row>
    <row r="27" spans="1:7" ht="17.399999999999999">
      <c r="A27" s="19" t="s">
        <v>33</v>
      </c>
      <c r="B27" s="20"/>
      <c r="C27" s="21"/>
      <c r="D27" s="22"/>
      <c r="E27" s="23"/>
      <c r="F27" s="24"/>
      <c r="G27" s="18"/>
    </row>
    <row r="28" spans="1:7">
      <c r="A28" s="12"/>
      <c r="B28" s="14"/>
      <c r="C28" s="16"/>
      <c r="D28" s="16"/>
      <c r="E28" s="18"/>
      <c r="F28" s="18"/>
      <c r="G28" s="25"/>
    </row>
    <row r="29" spans="1:7" ht="13.8">
      <c r="A29" s="157" t="s">
        <v>34</v>
      </c>
      <c r="B29" s="157"/>
      <c r="C29" s="157"/>
      <c r="D29" s="157"/>
      <c r="E29" s="17"/>
      <c r="F29" s="18"/>
      <c r="G29" s="25"/>
    </row>
    <row r="30" spans="1:7">
      <c r="A30" s="150" t="s">
        <v>35</v>
      </c>
      <c r="B30" s="151"/>
      <c r="C30" s="151" t="s">
        <v>36</v>
      </c>
      <c r="D30" s="26" t="s">
        <v>37</v>
      </c>
      <c r="E30" s="154" t="s">
        <v>38</v>
      </c>
      <c r="F30" s="90" t="s">
        <v>39</v>
      </c>
      <c r="G30" s="90" t="s">
        <v>40</v>
      </c>
    </row>
    <row r="31" spans="1:7">
      <c r="A31" s="152"/>
      <c r="B31" s="153"/>
      <c r="C31" s="153"/>
      <c r="D31" s="27" t="s">
        <v>41</v>
      </c>
      <c r="E31" s="155"/>
      <c r="F31" s="91" t="s">
        <v>42</v>
      </c>
      <c r="G31" s="91" t="s">
        <v>43</v>
      </c>
    </row>
    <row r="32" spans="1:7">
      <c r="A32" s="12"/>
      <c r="B32" s="28"/>
      <c r="C32" s="16"/>
      <c r="D32" s="16"/>
      <c r="E32" s="17"/>
      <c r="F32" s="18"/>
      <c r="G32" s="25"/>
    </row>
    <row r="33" spans="1:7" ht="145.19999999999999">
      <c r="A33" s="29" t="s">
        <v>44</v>
      </c>
      <c r="B33" s="30" t="s">
        <v>45</v>
      </c>
      <c r="C33" s="29" t="s">
        <v>153</v>
      </c>
      <c r="D33" s="31"/>
      <c r="E33" s="17"/>
      <c r="F33" s="32"/>
      <c r="G33" s="32"/>
    </row>
    <row r="34" spans="1:7" ht="15.6">
      <c r="A34" s="99"/>
      <c r="B34" s="30"/>
      <c r="C34" s="99" t="s">
        <v>189</v>
      </c>
      <c r="D34" s="31" t="s">
        <v>206</v>
      </c>
      <c r="E34" s="17">
        <v>77</v>
      </c>
      <c r="F34" s="32"/>
      <c r="G34" s="32"/>
    </row>
    <row r="35" spans="1:7">
      <c r="A35" s="97"/>
      <c r="B35" s="98"/>
      <c r="C35" s="33" t="s">
        <v>22</v>
      </c>
      <c r="D35" s="99"/>
      <c r="E35" s="17"/>
      <c r="F35" s="32"/>
      <c r="G35" s="32"/>
    </row>
    <row r="36" spans="1:7" s="35" customFormat="1" ht="45.75" customHeight="1">
      <c r="A36" s="99" t="s">
        <v>44</v>
      </c>
      <c r="B36" s="30" t="s">
        <v>46</v>
      </c>
      <c r="C36" s="99" t="s">
        <v>47</v>
      </c>
      <c r="D36" s="31" t="s">
        <v>22</v>
      </c>
      <c r="E36" s="34" t="s">
        <v>22</v>
      </c>
      <c r="F36" s="32" t="s">
        <v>22</v>
      </c>
      <c r="G36" s="32" t="s">
        <v>22</v>
      </c>
    </row>
    <row r="37" spans="1:7" s="35" customFormat="1" ht="17.25" customHeight="1">
      <c r="A37" s="99"/>
      <c r="B37" s="30"/>
      <c r="C37" s="99" t="s">
        <v>190</v>
      </c>
      <c r="D37" s="31" t="s">
        <v>48</v>
      </c>
      <c r="E37" s="34">
        <v>1</v>
      </c>
      <c r="F37" s="32"/>
      <c r="G37" s="32">
        <f>E37*F37</f>
        <v>0</v>
      </c>
    </row>
    <row r="38" spans="1:7">
      <c r="A38" s="97"/>
      <c r="B38" s="98"/>
      <c r="C38" s="99"/>
      <c r="D38" s="36"/>
      <c r="E38" s="17"/>
      <c r="F38" s="32"/>
      <c r="G38" s="32"/>
    </row>
    <row r="39" spans="1:7">
      <c r="A39" s="158" t="s">
        <v>207</v>
      </c>
      <c r="B39" s="159"/>
      <c r="C39" s="159"/>
      <c r="D39" s="159"/>
      <c r="E39" s="159"/>
      <c r="F39" s="159"/>
      <c r="G39" s="109">
        <f>G34+G37</f>
        <v>0</v>
      </c>
    </row>
    <row r="40" spans="1:7">
      <c r="A40" s="37"/>
      <c r="B40" s="38"/>
      <c r="C40" s="39"/>
      <c r="D40" s="40"/>
      <c r="E40" s="41"/>
      <c r="F40" s="42"/>
      <c r="G40" s="42"/>
    </row>
    <row r="41" spans="1:7" ht="13.8">
      <c r="A41" s="157" t="s">
        <v>148</v>
      </c>
      <c r="B41" s="157"/>
      <c r="C41" s="157"/>
      <c r="D41" s="157"/>
      <c r="E41" s="17"/>
      <c r="F41" s="18"/>
      <c r="G41" s="25"/>
    </row>
    <row r="42" spans="1:7">
      <c r="A42" s="150" t="s">
        <v>35</v>
      </c>
      <c r="B42" s="151"/>
      <c r="C42" s="151" t="s">
        <v>36</v>
      </c>
      <c r="D42" s="26" t="s">
        <v>37</v>
      </c>
      <c r="E42" s="154" t="s">
        <v>38</v>
      </c>
      <c r="F42" s="106" t="s">
        <v>39</v>
      </c>
      <c r="G42" s="106" t="s">
        <v>40</v>
      </c>
    </row>
    <row r="43" spans="1:7">
      <c r="A43" s="152"/>
      <c r="B43" s="153"/>
      <c r="C43" s="153"/>
      <c r="D43" s="27" t="s">
        <v>41</v>
      </c>
      <c r="E43" s="155"/>
      <c r="F43" s="107" t="s">
        <v>42</v>
      </c>
      <c r="G43" s="107" t="s">
        <v>43</v>
      </c>
    </row>
    <row r="44" spans="1:7">
      <c r="A44" s="100"/>
      <c r="B44" s="100"/>
      <c r="C44" s="100"/>
      <c r="D44" s="100"/>
      <c r="E44" s="101"/>
      <c r="F44" s="101"/>
      <c r="G44" s="101"/>
    </row>
    <row r="45" spans="1:7" ht="128.25" customHeight="1">
      <c r="A45" s="99" t="s">
        <v>149</v>
      </c>
      <c r="B45" s="30" t="s">
        <v>62</v>
      </c>
      <c r="C45" s="99" t="s">
        <v>176</v>
      </c>
      <c r="D45" s="31"/>
      <c r="E45" s="17"/>
      <c r="F45" s="32"/>
      <c r="G45" s="32"/>
    </row>
    <row r="46" spans="1:7" ht="13.5" customHeight="1">
      <c r="A46" s="99"/>
      <c r="B46" s="30"/>
      <c r="C46" s="69" t="s">
        <v>158</v>
      </c>
      <c r="D46" s="31" t="s">
        <v>22</v>
      </c>
      <c r="E46" s="17" t="s">
        <v>22</v>
      </c>
      <c r="F46" s="32" t="s">
        <v>22</v>
      </c>
      <c r="G46" s="32" t="s">
        <v>22</v>
      </c>
    </row>
    <row r="47" spans="1:7" ht="15.75" customHeight="1">
      <c r="A47" s="99"/>
      <c r="B47" s="30"/>
      <c r="C47" s="99" t="s">
        <v>192</v>
      </c>
      <c r="D47" s="31" t="s">
        <v>208</v>
      </c>
      <c r="E47" s="17">
        <v>21.9</v>
      </c>
      <c r="F47" s="32"/>
      <c r="G47" s="32">
        <f>E47*F47</f>
        <v>0</v>
      </c>
    </row>
    <row r="48" spans="1:7" ht="15.75" customHeight="1">
      <c r="A48" s="99"/>
      <c r="B48" s="30"/>
      <c r="C48" s="69" t="s">
        <v>159</v>
      </c>
      <c r="D48" s="31" t="s">
        <v>22</v>
      </c>
      <c r="E48" s="17" t="s">
        <v>22</v>
      </c>
      <c r="F48" s="32" t="s">
        <v>22</v>
      </c>
      <c r="G48" s="32" t="s">
        <v>22</v>
      </c>
    </row>
    <row r="49" spans="1:7" ht="15" customHeight="1">
      <c r="A49" s="99"/>
      <c r="B49" s="30"/>
      <c r="C49" s="99" t="s">
        <v>191</v>
      </c>
      <c r="D49" s="31" t="s">
        <v>208</v>
      </c>
      <c r="E49" s="17">
        <v>17</v>
      </c>
      <c r="F49" s="32"/>
      <c r="G49" s="32">
        <f>E49*F49</f>
        <v>0</v>
      </c>
    </row>
    <row r="50" spans="1:7">
      <c r="A50" s="37"/>
      <c r="B50" s="38"/>
      <c r="C50" s="39"/>
      <c r="D50" s="40"/>
      <c r="E50" s="41"/>
      <c r="F50" s="42"/>
      <c r="G50" s="42"/>
    </row>
    <row r="51" spans="1:7">
      <c r="A51" s="137" t="s">
        <v>209</v>
      </c>
      <c r="B51" s="138"/>
      <c r="C51" s="138"/>
      <c r="D51" s="138"/>
      <c r="E51" s="138"/>
      <c r="F51" s="138"/>
      <c r="G51" s="109">
        <f>SUM(G47+G49)</f>
        <v>0</v>
      </c>
    </row>
    <row r="52" spans="1:7">
      <c r="A52" s="37"/>
      <c r="B52" s="38"/>
      <c r="C52" s="39"/>
      <c r="D52" s="40"/>
      <c r="E52" s="41"/>
      <c r="F52" s="42"/>
      <c r="G52" s="42"/>
    </row>
    <row r="53" spans="1:7" ht="13.8">
      <c r="A53" s="43" t="s">
        <v>49</v>
      </c>
      <c r="B53" s="13"/>
      <c r="C53" s="44"/>
      <c r="D53" s="31"/>
      <c r="E53" s="17"/>
      <c r="F53" s="18"/>
      <c r="G53" s="25"/>
    </row>
    <row r="54" spans="1:7">
      <c r="A54" s="150" t="s">
        <v>35</v>
      </c>
      <c r="B54" s="151"/>
      <c r="C54" s="151" t="s">
        <v>36</v>
      </c>
      <c r="D54" s="26" t="s">
        <v>37</v>
      </c>
      <c r="E54" s="154" t="s">
        <v>38</v>
      </c>
      <c r="F54" s="106" t="s">
        <v>39</v>
      </c>
      <c r="G54" s="106" t="s">
        <v>40</v>
      </c>
    </row>
    <row r="55" spans="1:7">
      <c r="A55" s="152"/>
      <c r="B55" s="153"/>
      <c r="C55" s="153"/>
      <c r="D55" s="27" t="s">
        <v>41</v>
      </c>
      <c r="E55" s="155"/>
      <c r="F55" s="107" t="s">
        <v>42</v>
      </c>
      <c r="G55" s="107" t="s">
        <v>43</v>
      </c>
    </row>
    <row r="56" spans="1:7">
      <c r="A56" s="100"/>
      <c r="B56" s="100"/>
      <c r="C56" s="100"/>
      <c r="D56" s="100"/>
      <c r="E56" s="101"/>
      <c r="F56" s="101"/>
      <c r="G56" s="101"/>
    </row>
    <row r="57" spans="1:7">
      <c r="A57" s="100"/>
      <c r="B57" s="100"/>
      <c r="C57" s="100"/>
      <c r="D57" s="100"/>
      <c r="E57" s="101"/>
      <c r="F57" s="101"/>
      <c r="G57" s="101"/>
    </row>
    <row r="58" spans="1:7" ht="180" customHeight="1">
      <c r="A58" s="99" t="s">
        <v>50</v>
      </c>
      <c r="B58" s="30" t="s">
        <v>51</v>
      </c>
      <c r="C58" s="99" t="s">
        <v>160</v>
      </c>
      <c r="D58" s="100"/>
      <c r="E58" s="101"/>
      <c r="F58" s="101"/>
      <c r="G58" s="101"/>
    </row>
    <row r="59" spans="1:7" ht="204" customHeight="1">
      <c r="A59" s="99"/>
      <c r="B59" s="30"/>
      <c r="C59" s="99" t="s">
        <v>161</v>
      </c>
      <c r="D59" s="31" t="s">
        <v>22</v>
      </c>
      <c r="E59" s="45" t="s">
        <v>22</v>
      </c>
      <c r="F59" s="32" t="s">
        <v>22</v>
      </c>
      <c r="G59" s="32" t="s">
        <v>22</v>
      </c>
    </row>
    <row r="60" spans="1:7" ht="106.5" customHeight="1">
      <c r="A60" s="99"/>
      <c r="B60" s="30"/>
      <c r="C60" s="99" t="s">
        <v>150</v>
      </c>
      <c r="D60" s="31"/>
      <c r="E60" s="45"/>
      <c r="F60" s="32"/>
      <c r="G60" s="32"/>
    </row>
    <row r="61" spans="1:7" ht="65.25" customHeight="1">
      <c r="A61" s="99"/>
      <c r="B61" s="30"/>
      <c r="C61" s="99" t="s">
        <v>162</v>
      </c>
      <c r="D61" s="31"/>
      <c r="E61" s="45"/>
      <c r="F61" s="32"/>
      <c r="G61" s="32"/>
    </row>
    <row r="62" spans="1:7" ht="42" customHeight="1">
      <c r="A62" s="99"/>
      <c r="B62" s="30"/>
      <c r="C62" s="99" t="s">
        <v>52</v>
      </c>
      <c r="D62" s="31"/>
      <c r="E62" s="45"/>
      <c r="F62" s="32"/>
      <c r="G62" s="32"/>
    </row>
    <row r="63" spans="1:7" ht="14.25" customHeight="1">
      <c r="A63" s="99"/>
      <c r="B63" s="30"/>
      <c r="C63" s="99" t="s">
        <v>164</v>
      </c>
      <c r="D63" s="31" t="s">
        <v>210</v>
      </c>
      <c r="E63" s="45">
        <v>0</v>
      </c>
      <c r="F63" s="32">
        <v>0</v>
      </c>
      <c r="G63" s="32">
        <f>E63*F63</f>
        <v>0</v>
      </c>
    </row>
    <row r="64" spans="1:7" ht="17.25" customHeight="1">
      <c r="A64" s="99"/>
      <c r="B64" s="30"/>
      <c r="C64" s="99" t="s">
        <v>163</v>
      </c>
      <c r="D64" s="31" t="s">
        <v>210</v>
      </c>
      <c r="E64" s="45">
        <v>0.5</v>
      </c>
      <c r="F64" s="32">
        <v>0</v>
      </c>
      <c r="G64" s="32">
        <f>E64*F64</f>
        <v>0</v>
      </c>
    </row>
    <row r="65" spans="1:7" ht="13.5" customHeight="1">
      <c r="A65" s="99"/>
      <c r="B65" s="30"/>
      <c r="C65" s="99"/>
      <c r="D65" s="31"/>
      <c r="E65" s="45"/>
      <c r="F65" s="32"/>
      <c r="G65" s="32"/>
    </row>
    <row r="66" spans="1:7" ht="66">
      <c r="A66" s="97" t="s">
        <v>50</v>
      </c>
      <c r="B66" s="98" t="s">
        <v>53</v>
      </c>
      <c r="C66" s="99" t="s">
        <v>177</v>
      </c>
      <c r="D66" s="31" t="s">
        <v>22</v>
      </c>
      <c r="E66" s="46" t="s">
        <v>22</v>
      </c>
      <c r="F66" s="32" t="s">
        <v>22</v>
      </c>
      <c r="G66" s="32" t="s">
        <v>22</v>
      </c>
    </row>
    <row r="67" spans="1:7" ht="92.4">
      <c r="A67" s="97"/>
      <c r="B67" s="98"/>
      <c r="C67" s="99" t="s">
        <v>151</v>
      </c>
      <c r="D67" s="31"/>
      <c r="E67" s="46"/>
      <c r="F67" s="32"/>
      <c r="G67" s="32"/>
    </row>
    <row r="68" spans="1:7" ht="52.8">
      <c r="A68" s="97"/>
      <c r="B68" s="98"/>
      <c r="C68" s="33" t="s">
        <v>54</v>
      </c>
      <c r="D68" s="31"/>
      <c r="E68" s="46"/>
      <c r="F68" s="32"/>
      <c r="G68" s="32"/>
    </row>
    <row r="69" spans="1:7" ht="28.2">
      <c r="A69" s="97"/>
      <c r="B69" s="98"/>
      <c r="C69" s="33" t="s">
        <v>55</v>
      </c>
      <c r="D69" s="31"/>
      <c r="E69" s="46"/>
      <c r="F69" s="32"/>
      <c r="G69" s="32"/>
    </row>
    <row r="70" spans="1:7" ht="15.6">
      <c r="A70" s="97"/>
      <c r="B70" s="98"/>
      <c r="C70" s="99" t="s">
        <v>193</v>
      </c>
      <c r="D70" s="31" t="s">
        <v>211</v>
      </c>
      <c r="E70" s="46">
        <v>5</v>
      </c>
      <c r="F70" s="32"/>
      <c r="G70" s="32">
        <f t="shared" ref="G70" si="0">E70*F70</f>
        <v>0</v>
      </c>
    </row>
    <row r="71" spans="1:7">
      <c r="A71" s="97"/>
      <c r="B71" s="98"/>
      <c r="C71" s="99"/>
      <c r="D71" s="47"/>
      <c r="E71" s="48"/>
      <c r="F71" s="32"/>
      <c r="G71" s="32"/>
    </row>
    <row r="72" spans="1:7">
      <c r="A72" s="139" t="s">
        <v>212</v>
      </c>
      <c r="B72" s="140"/>
      <c r="C72" s="140"/>
      <c r="D72" s="140"/>
      <c r="E72" s="140"/>
      <c r="F72" s="140"/>
      <c r="G72" s="110">
        <v>0</v>
      </c>
    </row>
    <row r="73" spans="1:7">
      <c r="A73" s="49"/>
      <c r="B73" s="50"/>
      <c r="C73" s="51"/>
      <c r="D73" s="50"/>
      <c r="E73" s="52"/>
      <c r="F73" s="53"/>
      <c r="G73" s="53"/>
    </row>
    <row r="74" spans="1:7" ht="13.8">
      <c r="A74" s="156" t="s">
        <v>60</v>
      </c>
      <c r="B74" s="156"/>
      <c r="C74" s="156"/>
      <c r="D74" s="156"/>
      <c r="E74" s="156"/>
      <c r="F74" s="156"/>
      <c r="G74" s="156"/>
    </row>
    <row r="75" spans="1:7">
      <c r="A75" s="150" t="s">
        <v>35</v>
      </c>
      <c r="B75" s="151"/>
      <c r="C75" s="151" t="s">
        <v>36</v>
      </c>
      <c r="D75" s="26" t="s">
        <v>37</v>
      </c>
      <c r="E75" s="154" t="s">
        <v>38</v>
      </c>
      <c r="F75" s="106" t="s">
        <v>39</v>
      </c>
      <c r="G75" s="106" t="s">
        <v>40</v>
      </c>
    </row>
    <row r="76" spans="1:7">
      <c r="A76" s="152"/>
      <c r="B76" s="153"/>
      <c r="C76" s="153"/>
      <c r="D76" s="27" t="s">
        <v>41</v>
      </c>
      <c r="E76" s="155"/>
      <c r="F76" s="107" t="s">
        <v>42</v>
      </c>
      <c r="G76" s="107" t="s">
        <v>43</v>
      </c>
    </row>
    <row r="77" spans="1:7">
      <c r="A77" s="100"/>
      <c r="B77" s="100"/>
      <c r="C77" s="100"/>
      <c r="D77" s="100"/>
      <c r="E77" s="101"/>
      <c r="F77" s="101"/>
      <c r="G77" s="101"/>
    </row>
    <row r="78" spans="1:7" ht="208.5" customHeight="1">
      <c r="A78" s="97" t="s">
        <v>61</v>
      </c>
      <c r="B78" s="98" t="s">
        <v>56</v>
      </c>
      <c r="C78" s="99" t="s">
        <v>63</v>
      </c>
      <c r="D78" s="31" t="s">
        <v>22</v>
      </c>
      <c r="E78" s="46" t="s">
        <v>22</v>
      </c>
      <c r="F78" s="32" t="s">
        <v>22</v>
      </c>
      <c r="G78" s="32" t="s">
        <v>22</v>
      </c>
    </row>
    <row r="79" spans="1:7" ht="12" customHeight="1">
      <c r="A79" s="97"/>
      <c r="B79" s="98"/>
      <c r="C79" s="99" t="s">
        <v>193</v>
      </c>
      <c r="D79" s="31" t="s">
        <v>211</v>
      </c>
      <c r="E79" s="46">
        <v>0.75</v>
      </c>
      <c r="F79" s="32"/>
      <c r="G79" s="32">
        <f>E79*F79</f>
        <v>0</v>
      </c>
    </row>
    <row r="80" spans="1:7" ht="64.5" customHeight="1">
      <c r="A80" s="100"/>
      <c r="B80" s="100"/>
      <c r="C80" s="33" t="s">
        <v>178</v>
      </c>
      <c r="D80" s="100"/>
      <c r="E80" s="101"/>
      <c r="F80" s="101"/>
      <c r="G80" s="101"/>
    </row>
    <row r="81" spans="1:7">
      <c r="A81" s="100"/>
      <c r="B81" s="100"/>
      <c r="C81" s="100"/>
      <c r="D81" s="100"/>
      <c r="E81" s="101"/>
      <c r="F81" s="101"/>
      <c r="G81" s="101"/>
    </row>
    <row r="82" spans="1:7" ht="39.6">
      <c r="A82" s="97" t="s">
        <v>61</v>
      </c>
      <c r="B82" s="30" t="s">
        <v>57</v>
      </c>
      <c r="C82" s="99" t="s">
        <v>64</v>
      </c>
      <c r="D82" s="31" t="s">
        <v>22</v>
      </c>
      <c r="E82" s="46" t="s">
        <v>22</v>
      </c>
      <c r="F82" s="54" t="s">
        <v>22</v>
      </c>
      <c r="G82" s="54" t="s">
        <v>22</v>
      </c>
    </row>
    <row r="83" spans="1:7" ht="52.8">
      <c r="A83" s="97"/>
      <c r="B83" s="30"/>
      <c r="C83" s="59" t="s">
        <v>65</v>
      </c>
      <c r="D83" s="31"/>
      <c r="E83" s="46"/>
      <c r="F83" s="54"/>
      <c r="G83" s="54"/>
    </row>
    <row r="84" spans="1:7" ht="54.75" customHeight="1">
      <c r="A84" s="97"/>
      <c r="B84" s="30"/>
      <c r="C84" s="59" t="s">
        <v>66</v>
      </c>
      <c r="D84" s="31"/>
      <c r="E84" s="46"/>
      <c r="F84" s="54"/>
      <c r="G84" s="54"/>
    </row>
    <row r="85" spans="1:7" ht="54" customHeight="1">
      <c r="A85" s="60"/>
      <c r="B85" s="61"/>
      <c r="C85" s="49" t="s">
        <v>67</v>
      </c>
      <c r="D85" s="62"/>
      <c r="E85" s="63"/>
      <c r="F85" s="63"/>
      <c r="G85" s="63"/>
    </row>
    <row r="86" spans="1:7" ht="66">
      <c r="A86" s="60"/>
      <c r="B86" s="61"/>
      <c r="C86" s="49" t="s">
        <v>68</v>
      </c>
      <c r="D86" s="62"/>
      <c r="E86" s="63"/>
      <c r="F86" s="63"/>
      <c r="G86" s="63"/>
    </row>
    <row r="87" spans="1:7" ht="15.6">
      <c r="A87" s="60"/>
      <c r="B87" s="61"/>
      <c r="C87" s="64" t="s">
        <v>69</v>
      </c>
      <c r="D87" s="62"/>
      <c r="E87" s="63"/>
      <c r="F87" s="63"/>
      <c r="G87" s="63"/>
    </row>
    <row r="88" spans="1:7" ht="52.8">
      <c r="A88" s="60"/>
      <c r="B88" s="61"/>
      <c r="C88" s="49" t="s">
        <v>70</v>
      </c>
      <c r="D88" s="62"/>
      <c r="E88" s="63"/>
      <c r="F88" s="63"/>
      <c r="G88" s="63"/>
    </row>
    <row r="89" spans="1:7" ht="15.6">
      <c r="A89" s="60"/>
      <c r="B89" s="61"/>
      <c r="C89" s="64" t="s">
        <v>71</v>
      </c>
      <c r="D89" s="62"/>
      <c r="E89" s="63"/>
      <c r="F89" s="63"/>
      <c r="G89" s="63"/>
    </row>
    <row r="90" spans="1:7" ht="52.8">
      <c r="A90" s="60"/>
      <c r="B90" s="61"/>
      <c r="C90" s="49" t="s">
        <v>72</v>
      </c>
      <c r="D90" s="62"/>
      <c r="E90" s="63"/>
      <c r="F90" s="63"/>
      <c r="G90" s="63"/>
    </row>
    <row r="91" spans="1:7" ht="15.6">
      <c r="A91" s="60"/>
      <c r="B91" s="61"/>
      <c r="C91" s="64" t="s">
        <v>73</v>
      </c>
      <c r="D91" s="62"/>
      <c r="E91" s="63"/>
      <c r="F91" s="63"/>
      <c r="G91" s="63"/>
    </row>
    <row r="92" spans="1:7" ht="52.8">
      <c r="A92" s="60"/>
      <c r="B92" s="61"/>
      <c r="C92" s="49" t="s">
        <v>74</v>
      </c>
      <c r="D92" s="62"/>
      <c r="E92" s="63"/>
      <c r="F92" s="63"/>
      <c r="G92" s="63"/>
    </row>
    <row r="93" spans="1:7" ht="15.6">
      <c r="A93" s="60"/>
      <c r="B93" s="61"/>
      <c r="C93" s="64" t="s">
        <v>71</v>
      </c>
      <c r="D93" s="31" t="s">
        <v>22</v>
      </c>
      <c r="E93" s="46" t="s">
        <v>22</v>
      </c>
      <c r="F93" s="54" t="s">
        <v>22</v>
      </c>
      <c r="G93" s="54" t="s">
        <v>22</v>
      </c>
    </row>
    <row r="94" spans="1:7" ht="26.4">
      <c r="A94" s="60"/>
      <c r="B94" s="61"/>
      <c r="C94" s="49" t="s">
        <v>75</v>
      </c>
      <c r="D94" s="31"/>
      <c r="E94" s="46"/>
      <c r="F94" s="54"/>
      <c r="G94" s="54"/>
    </row>
    <row r="95" spans="1:7" ht="15.6">
      <c r="A95" s="92"/>
      <c r="B95" s="65"/>
      <c r="C95" s="49" t="s">
        <v>194</v>
      </c>
      <c r="D95" s="31" t="s">
        <v>213</v>
      </c>
      <c r="E95" s="46">
        <v>55.3</v>
      </c>
      <c r="F95" s="54"/>
      <c r="G95" s="54">
        <f>E95*F95</f>
        <v>0</v>
      </c>
    </row>
    <row r="96" spans="1:7" ht="66">
      <c r="A96" s="92"/>
      <c r="B96" s="65"/>
      <c r="C96" s="33" t="s">
        <v>179</v>
      </c>
      <c r="D96" s="31"/>
      <c r="E96" s="46"/>
      <c r="F96" s="54"/>
      <c r="G96" s="54"/>
    </row>
    <row r="97" spans="1:7" ht="79.2">
      <c r="A97" s="92"/>
      <c r="B97" s="65"/>
      <c r="C97" s="33" t="s">
        <v>154</v>
      </c>
      <c r="D97" s="31"/>
      <c r="E97" s="46"/>
      <c r="F97" s="54"/>
      <c r="G97" s="54"/>
    </row>
    <row r="98" spans="1:7">
      <c r="A98" s="100"/>
      <c r="B98" s="100"/>
      <c r="C98" s="100"/>
      <c r="D98" s="100"/>
      <c r="E98" s="101"/>
      <c r="F98" s="101"/>
      <c r="G98" s="101"/>
    </row>
    <row r="99" spans="1:7" ht="39.6">
      <c r="A99" s="92" t="s">
        <v>61</v>
      </c>
      <c r="B99" s="65" t="s">
        <v>76</v>
      </c>
      <c r="C99" s="49" t="s">
        <v>77</v>
      </c>
      <c r="D99" s="66"/>
      <c r="E99" s="67"/>
      <c r="F99" s="67"/>
      <c r="G99" s="67"/>
    </row>
    <row r="100" spans="1:7" ht="39.6">
      <c r="A100" s="92"/>
      <c r="B100" s="65"/>
      <c r="C100" s="59" t="s">
        <v>78</v>
      </c>
      <c r="D100" s="66"/>
      <c r="E100" s="67"/>
      <c r="F100" s="67"/>
      <c r="G100" s="67"/>
    </row>
    <row r="101" spans="1:7" ht="93.75" customHeight="1">
      <c r="A101" s="92"/>
      <c r="B101" s="65"/>
      <c r="C101" s="49" t="s">
        <v>165</v>
      </c>
      <c r="D101" s="66"/>
      <c r="E101" s="67"/>
      <c r="F101" s="67"/>
      <c r="G101" s="67"/>
    </row>
    <row r="102" spans="1:7">
      <c r="A102" s="92"/>
      <c r="B102" s="65"/>
      <c r="C102" s="49" t="s">
        <v>79</v>
      </c>
      <c r="D102" s="66"/>
      <c r="E102" s="67"/>
      <c r="F102" s="67"/>
      <c r="G102" s="67"/>
    </row>
    <row r="103" spans="1:7" ht="57" customHeight="1">
      <c r="A103" s="92"/>
      <c r="B103" s="65"/>
      <c r="C103" s="49" t="s">
        <v>166</v>
      </c>
      <c r="D103" s="66"/>
      <c r="E103" s="67"/>
      <c r="F103" s="67"/>
      <c r="G103" s="67"/>
    </row>
    <row r="104" spans="1:7" ht="43.5" customHeight="1">
      <c r="A104" s="92"/>
      <c r="B104" s="65"/>
      <c r="C104" s="49" t="s">
        <v>167</v>
      </c>
      <c r="D104" s="66"/>
      <c r="E104" s="67"/>
      <c r="F104" s="67"/>
      <c r="G104" s="67"/>
    </row>
    <row r="105" spans="1:7" ht="41.25" customHeight="1">
      <c r="A105" s="92"/>
      <c r="B105" s="65"/>
      <c r="C105" s="49" t="s">
        <v>168</v>
      </c>
      <c r="D105" s="66"/>
      <c r="E105" s="67"/>
      <c r="F105" s="67"/>
      <c r="G105" s="67"/>
    </row>
    <row r="106" spans="1:7" ht="39.6">
      <c r="A106" s="92"/>
      <c r="B106" s="65"/>
      <c r="C106" s="49" t="s">
        <v>80</v>
      </c>
      <c r="D106" s="66"/>
      <c r="E106" s="67"/>
      <c r="F106" s="67"/>
      <c r="G106" s="67"/>
    </row>
    <row r="107" spans="1:7" ht="45" customHeight="1">
      <c r="A107" s="92"/>
      <c r="B107" s="65"/>
      <c r="C107" s="49" t="s">
        <v>169</v>
      </c>
      <c r="D107" s="66"/>
      <c r="E107" s="67"/>
      <c r="F107" s="67"/>
      <c r="G107" s="67"/>
    </row>
    <row r="108" spans="1:7" ht="40.5" customHeight="1">
      <c r="A108" s="92"/>
      <c r="B108" s="65"/>
      <c r="C108" s="49" t="s">
        <v>170</v>
      </c>
      <c r="D108" s="66"/>
      <c r="E108" s="67"/>
      <c r="F108" s="67"/>
      <c r="G108" s="67"/>
    </row>
    <row r="109" spans="1:7" ht="26.4">
      <c r="A109" s="92"/>
      <c r="B109" s="65"/>
      <c r="C109" s="49" t="s">
        <v>75</v>
      </c>
      <c r="D109" s="31" t="s">
        <v>22</v>
      </c>
      <c r="E109" s="46" t="s">
        <v>22</v>
      </c>
      <c r="F109" s="54" t="s">
        <v>22</v>
      </c>
      <c r="G109" s="54" t="s">
        <v>22</v>
      </c>
    </row>
    <row r="110" spans="1:7" ht="15.6">
      <c r="A110" s="92"/>
      <c r="B110" s="65"/>
      <c r="C110" s="49" t="s">
        <v>194</v>
      </c>
      <c r="D110" s="31" t="s">
        <v>213</v>
      </c>
      <c r="E110" s="46">
        <v>55.3</v>
      </c>
      <c r="F110" s="54"/>
      <c r="G110" s="54"/>
    </row>
    <row r="111" spans="1:7" ht="66">
      <c r="A111" s="92"/>
      <c r="B111" s="65"/>
      <c r="C111" s="33" t="s">
        <v>179</v>
      </c>
      <c r="D111" s="31"/>
      <c r="E111" s="46"/>
      <c r="F111" s="54"/>
      <c r="G111" s="54"/>
    </row>
    <row r="112" spans="1:7" ht="79.2">
      <c r="A112" s="92"/>
      <c r="B112" s="65"/>
      <c r="C112" s="33" t="s">
        <v>154</v>
      </c>
      <c r="D112" s="31"/>
      <c r="E112" s="46"/>
      <c r="F112" s="54"/>
      <c r="G112" s="54"/>
    </row>
    <row r="113" spans="1:7">
      <c r="A113" s="100"/>
      <c r="B113" s="100"/>
      <c r="C113" s="100"/>
      <c r="D113" s="100"/>
      <c r="E113" s="101"/>
      <c r="F113" s="101"/>
      <c r="G113" s="101"/>
    </row>
    <row r="114" spans="1:7" ht="26.4">
      <c r="A114" s="92" t="s">
        <v>61</v>
      </c>
      <c r="B114" s="65" t="s">
        <v>58</v>
      </c>
      <c r="C114" s="49" t="s">
        <v>81</v>
      </c>
      <c r="D114" s="66"/>
      <c r="E114" s="67"/>
      <c r="F114" s="67"/>
      <c r="G114" s="67"/>
    </row>
    <row r="115" spans="1:7" ht="39.6">
      <c r="A115" s="92"/>
      <c r="B115" s="65"/>
      <c r="C115" s="59" t="s">
        <v>82</v>
      </c>
      <c r="D115" s="66"/>
      <c r="E115" s="67"/>
      <c r="F115" s="67"/>
      <c r="G115" s="67"/>
    </row>
    <row r="116" spans="1:7" ht="81.599999999999994">
      <c r="A116" s="92"/>
      <c r="B116" s="65"/>
      <c r="C116" s="49" t="s">
        <v>171</v>
      </c>
      <c r="D116" s="66"/>
      <c r="E116" s="67"/>
      <c r="F116" s="67"/>
      <c r="G116" s="67"/>
    </row>
    <row r="117" spans="1:7">
      <c r="A117" s="92"/>
      <c r="B117" s="65"/>
      <c r="C117" s="49" t="s">
        <v>79</v>
      </c>
      <c r="D117" s="66"/>
      <c r="E117" s="67"/>
      <c r="F117" s="67"/>
      <c r="G117" s="67"/>
    </row>
    <row r="118" spans="1:7" ht="55.2">
      <c r="A118" s="92"/>
      <c r="B118" s="65"/>
      <c r="C118" s="49" t="s">
        <v>172</v>
      </c>
      <c r="D118" s="66"/>
      <c r="E118" s="67"/>
      <c r="F118" s="67"/>
      <c r="G118" s="67"/>
    </row>
    <row r="119" spans="1:7" ht="42">
      <c r="A119" s="92"/>
      <c r="B119" s="65"/>
      <c r="C119" s="49" t="s">
        <v>173</v>
      </c>
      <c r="D119" s="66"/>
      <c r="E119" s="67"/>
      <c r="F119" s="67"/>
      <c r="G119" s="67"/>
    </row>
    <row r="120" spans="1:7" ht="42">
      <c r="A120" s="92"/>
      <c r="B120" s="65"/>
      <c r="C120" s="49" t="s">
        <v>174</v>
      </c>
      <c r="D120" s="66"/>
      <c r="E120" s="67"/>
      <c r="F120" s="67"/>
      <c r="G120" s="67"/>
    </row>
    <row r="121" spans="1:7" ht="42.75" customHeight="1">
      <c r="A121" s="92"/>
      <c r="B121" s="65"/>
      <c r="C121" s="49" t="s">
        <v>83</v>
      </c>
      <c r="D121" s="66"/>
      <c r="E121" s="67"/>
      <c r="F121" s="67"/>
      <c r="G121" s="67"/>
    </row>
    <row r="122" spans="1:7" ht="42">
      <c r="A122" s="92"/>
      <c r="B122" s="65"/>
      <c r="C122" s="49" t="s">
        <v>84</v>
      </c>
      <c r="D122" s="66"/>
      <c r="E122" s="67"/>
      <c r="F122" s="67"/>
      <c r="G122" s="67"/>
    </row>
    <row r="123" spans="1:7" ht="42">
      <c r="A123" s="92"/>
      <c r="B123" s="65"/>
      <c r="C123" s="49" t="s">
        <v>85</v>
      </c>
      <c r="D123" s="66"/>
      <c r="E123" s="67"/>
      <c r="F123" s="67"/>
      <c r="G123" s="67"/>
    </row>
    <row r="124" spans="1:7" ht="26.4">
      <c r="A124" s="92"/>
      <c r="B124" s="65"/>
      <c r="C124" s="49" t="s">
        <v>75</v>
      </c>
      <c r="D124" s="31" t="s">
        <v>22</v>
      </c>
      <c r="E124" s="46" t="s">
        <v>22</v>
      </c>
      <c r="F124" s="54" t="s">
        <v>22</v>
      </c>
      <c r="G124" s="54" t="s">
        <v>22</v>
      </c>
    </row>
    <row r="125" spans="1:7" ht="15.6">
      <c r="A125" s="92"/>
      <c r="B125" s="65"/>
      <c r="C125" s="49" t="s">
        <v>194</v>
      </c>
      <c r="D125" s="31" t="s">
        <v>213</v>
      </c>
      <c r="E125" s="46">
        <v>55.3</v>
      </c>
      <c r="F125" s="54"/>
      <c r="G125" s="54">
        <f>E125*F125</f>
        <v>0</v>
      </c>
    </row>
    <row r="126" spans="1:7" ht="66">
      <c r="A126" s="92"/>
      <c r="B126" s="65"/>
      <c r="C126" s="33" t="s">
        <v>179</v>
      </c>
      <c r="D126" s="31"/>
      <c r="E126" s="46"/>
      <c r="F126" s="54"/>
      <c r="G126" s="54"/>
    </row>
    <row r="127" spans="1:7" ht="79.2">
      <c r="A127" s="92"/>
      <c r="B127" s="65"/>
      <c r="C127" s="33" t="s">
        <v>154</v>
      </c>
      <c r="D127" s="31"/>
      <c r="E127" s="46"/>
      <c r="F127" s="54"/>
      <c r="G127" s="54"/>
    </row>
    <row r="128" spans="1:7">
      <c r="A128" s="100"/>
      <c r="B128" s="100"/>
      <c r="C128" s="100"/>
      <c r="D128" s="100"/>
      <c r="E128" s="101"/>
      <c r="F128" s="101"/>
      <c r="G128" s="101"/>
    </row>
    <row r="129" spans="1:7" ht="78" customHeight="1">
      <c r="A129" s="97" t="s">
        <v>61</v>
      </c>
      <c r="B129" s="98" t="s">
        <v>86</v>
      </c>
      <c r="C129" s="99" t="s">
        <v>87</v>
      </c>
      <c r="D129" s="31"/>
      <c r="E129" s="46"/>
      <c r="F129" s="54"/>
      <c r="G129" s="54"/>
    </row>
    <row r="130" spans="1:7">
      <c r="A130" s="97"/>
      <c r="B130" s="98"/>
      <c r="C130" s="99" t="s">
        <v>195</v>
      </c>
      <c r="D130" s="31"/>
      <c r="E130" s="46"/>
      <c r="F130" s="54"/>
      <c r="G130" s="54"/>
    </row>
    <row r="131" spans="1:7">
      <c r="A131" s="97"/>
      <c r="B131" s="98"/>
      <c r="C131" s="99" t="s">
        <v>196</v>
      </c>
      <c r="D131" s="31" t="s">
        <v>59</v>
      </c>
      <c r="E131" s="55">
        <v>1</v>
      </c>
      <c r="F131" s="54"/>
      <c r="G131" s="54">
        <f>E131*F131</f>
        <v>0</v>
      </c>
    </row>
    <row r="132" spans="1:7">
      <c r="A132" s="97"/>
      <c r="B132" s="98"/>
      <c r="C132" s="99" t="s">
        <v>197</v>
      </c>
      <c r="D132" s="31" t="s">
        <v>59</v>
      </c>
      <c r="E132" s="55">
        <v>1</v>
      </c>
      <c r="F132" s="54"/>
      <c r="G132" s="54">
        <f>E132*F132</f>
        <v>0</v>
      </c>
    </row>
    <row r="133" spans="1:7" ht="14.25" customHeight="1">
      <c r="A133" s="97"/>
      <c r="B133" s="98"/>
      <c r="C133" s="99" t="s">
        <v>198</v>
      </c>
      <c r="D133" s="31" t="s">
        <v>59</v>
      </c>
      <c r="E133" s="55">
        <v>1</v>
      </c>
      <c r="F133" s="54"/>
      <c r="G133" s="54">
        <f>E133*F133</f>
        <v>0</v>
      </c>
    </row>
    <row r="134" spans="1:7" ht="66">
      <c r="A134" s="97"/>
      <c r="B134" s="98"/>
      <c r="C134" s="33" t="s">
        <v>180</v>
      </c>
      <c r="D134" s="31"/>
      <c r="E134" s="46"/>
      <c r="F134" s="54"/>
      <c r="G134" s="54"/>
    </row>
    <row r="135" spans="1:7">
      <c r="A135" s="97"/>
      <c r="B135" s="98"/>
      <c r="C135" s="99"/>
      <c r="D135" s="31"/>
      <c r="E135" s="46"/>
      <c r="F135" s="54"/>
      <c r="G135" s="54"/>
    </row>
    <row r="136" spans="1:7" ht="168.75" customHeight="1">
      <c r="A136" s="97" t="s">
        <v>61</v>
      </c>
      <c r="B136" s="98" t="s">
        <v>88</v>
      </c>
      <c r="C136" s="99" t="s">
        <v>89</v>
      </c>
      <c r="D136" s="31" t="s">
        <v>22</v>
      </c>
      <c r="E136" s="46" t="s">
        <v>22</v>
      </c>
      <c r="F136" s="54" t="s">
        <v>22</v>
      </c>
      <c r="G136" s="54" t="s">
        <v>22</v>
      </c>
    </row>
    <row r="137" spans="1:7" ht="129" customHeight="1">
      <c r="A137" s="97"/>
      <c r="B137" s="98"/>
      <c r="C137" s="99" t="s">
        <v>90</v>
      </c>
      <c r="D137" s="31"/>
      <c r="E137" s="46"/>
      <c r="F137" s="54"/>
      <c r="G137" s="54"/>
    </row>
    <row r="138" spans="1:7" ht="79.5" customHeight="1">
      <c r="A138" s="97"/>
      <c r="B138" s="98"/>
      <c r="C138" s="99" t="s">
        <v>91</v>
      </c>
      <c r="D138" s="31"/>
      <c r="E138" s="46"/>
      <c r="F138" s="54"/>
      <c r="G138" s="54"/>
    </row>
    <row r="139" spans="1:7" ht="68.25" customHeight="1">
      <c r="A139" s="97"/>
      <c r="B139" s="98"/>
      <c r="C139" s="68" t="s">
        <v>92</v>
      </c>
      <c r="D139" s="31"/>
      <c r="E139" s="46"/>
      <c r="F139" s="54"/>
      <c r="G139" s="54"/>
    </row>
    <row r="140" spans="1:7" ht="42.75" customHeight="1">
      <c r="A140" s="97"/>
      <c r="B140" s="98"/>
      <c r="C140" s="99" t="s">
        <v>93</v>
      </c>
      <c r="D140" s="31" t="s">
        <v>22</v>
      </c>
      <c r="E140" s="46" t="s">
        <v>22</v>
      </c>
      <c r="F140" s="54" t="s">
        <v>22</v>
      </c>
      <c r="G140" s="54" t="s">
        <v>22</v>
      </c>
    </row>
    <row r="141" spans="1:7" ht="15.6">
      <c r="A141" s="100"/>
      <c r="B141" s="100"/>
      <c r="C141" s="49" t="s">
        <v>194</v>
      </c>
      <c r="D141" s="31" t="s">
        <v>213</v>
      </c>
      <c r="E141" s="46">
        <v>55.3</v>
      </c>
      <c r="F141" s="54"/>
      <c r="G141" s="54">
        <f>E141*F141</f>
        <v>0</v>
      </c>
    </row>
    <row r="142" spans="1:7" ht="26.4">
      <c r="A142" s="100"/>
      <c r="B142" s="100"/>
      <c r="C142" s="99" t="s">
        <v>94</v>
      </c>
      <c r="D142" s="31" t="s">
        <v>59</v>
      </c>
      <c r="E142" s="55">
        <v>6</v>
      </c>
      <c r="F142" s="54"/>
      <c r="G142" s="54">
        <f>E142*F142</f>
        <v>0</v>
      </c>
    </row>
    <row r="143" spans="1:7" ht="66">
      <c r="A143" s="100"/>
      <c r="B143" s="100"/>
      <c r="C143" s="33" t="s">
        <v>179</v>
      </c>
      <c r="D143" s="100"/>
      <c r="E143" s="101"/>
      <c r="F143" s="101"/>
      <c r="G143" s="101"/>
    </row>
    <row r="144" spans="1:7" ht="79.2">
      <c r="A144" s="100"/>
      <c r="B144" s="100"/>
      <c r="C144" s="33" t="s">
        <v>154</v>
      </c>
      <c r="D144" s="100"/>
      <c r="E144" s="101"/>
      <c r="F144" s="101"/>
      <c r="G144" s="101"/>
    </row>
    <row r="145" spans="1:7">
      <c r="A145" s="100"/>
      <c r="B145" s="100"/>
      <c r="C145" s="100"/>
      <c r="D145" s="100"/>
      <c r="E145" s="101"/>
      <c r="F145" s="101"/>
      <c r="G145" s="101"/>
    </row>
    <row r="146" spans="1:7" ht="79.2">
      <c r="A146" s="97" t="s">
        <v>61</v>
      </c>
      <c r="B146" s="98" t="s">
        <v>95</v>
      </c>
      <c r="C146" s="68" t="s">
        <v>96</v>
      </c>
      <c r="D146" s="31"/>
      <c r="E146" s="46"/>
      <c r="F146" s="54"/>
      <c r="G146" s="54"/>
    </row>
    <row r="147" spans="1:7" ht="15.6">
      <c r="A147" s="97"/>
      <c r="B147" s="98"/>
      <c r="C147" s="49" t="s">
        <v>199</v>
      </c>
      <c r="D147" s="31" t="s">
        <v>213</v>
      </c>
      <c r="E147" s="46">
        <v>166.4</v>
      </c>
      <c r="F147" s="54"/>
      <c r="G147" s="54">
        <f>E147*F147</f>
        <v>0</v>
      </c>
    </row>
    <row r="148" spans="1:7" ht="66">
      <c r="A148" s="97"/>
      <c r="B148" s="98"/>
      <c r="C148" s="33" t="s">
        <v>181</v>
      </c>
      <c r="D148" s="31"/>
      <c r="E148" s="46"/>
      <c r="F148" s="54"/>
      <c r="G148" s="54"/>
    </row>
    <row r="149" spans="1:7">
      <c r="A149" s="100"/>
      <c r="B149" s="100"/>
      <c r="C149" s="99"/>
      <c r="D149" s="31"/>
      <c r="E149" s="46"/>
      <c r="F149" s="54"/>
      <c r="G149" s="54"/>
    </row>
    <row r="150" spans="1:7" ht="141" customHeight="1">
      <c r="A150" s="97" t="s">
        <v>61</v>
      </c>
      <c r="B150" s="98" t="s">
        <v>97</v>
      </c>
      <c r="C150" s="99" t="s">
        <v>98</v>
      </c>
      <c r="D150" s="31" t="s">
        <v>22</v>
      </c>
      <c r="E150" s="46" t="s">
        <v>22</v>
      </c>
      <c r="F150" s="54" t="s">
        <v>22</v>
      </c>
      <c r="G150" s="54" t="s">
        <v>22</v>
      </c>
    </row>
    <row r="151" spans="1:7" ht="68.25" customHeight="1">
      <c r="A151" s="97"/>
      <c r="B151" s="98"/>
      <c r="C151" s="68" t="s">
        <v>99</v>
      </c>
      <c r="D151" s="31"/>
      <c r="E151" s="46"/>
      <c r="F151" s="54"/>
      <c r="G151" s="54"/>
    </row>
    <row r="152" spans="1:7" ht="39.6">
      <c r="A152" s="97"/>
      <c r="B152" s="98"/>
      <c r="C152" s="99" t="s">
        <v>100</v>
      </c>
      <c r="D152" s="31"/>
      <c r="E152" s="46"/>
      <c r="F152" s="54"/>
      <c r="G152" s="54"/>
    </row>
    <row r="153" spans="1:7" ht="79.2">
      <c r="A153" s="97"/>
      <c r="B153" s="98"/>
      <c r="C153" s="99" t="s">
        <v>101</v>
      </c>
      <c r="D153" s="31"/>
      <c r="E153" s="46"/>
      <c r="F153" s="54"/>
      <c r="G153" s="54"/>
    </row>
    <row r="154" spans="1:7" ht="52.8">
      <c r="A154" s="97"/>
      <c r="B154" s="98"/>
      <c r="C154" s="68" t="s">
        <v>102</v>
      </c>
      <c r="D154" s="31"/>
      <c r="E154" s="46"/>
      <c r="F154" s="54"/>
      <c r="G154" s="54"/>
    </row>
    <row r="155" spans="1:7" ht="15.6">
      <c r="A155" s="97"/>
      <c r="B155" s="98"/>
      <c r="C155" s="49" t="s">
        <v>199</v>
      </c>
      <c r="D155" s="31" t="s">
        <v>213</v>
      </c>
      <c r="E155" s="46">
        <v>23.6</v>
      </c>
      <c r="F155" s="54"/>
      <c r="G155" s="54">
        <f t="shared" ref="G155" si="1">E155*F155</f>
        <v>0</v>
      </c>
    </row>
    <row r="156" spans="1:7" ht="66">
      <c r="A156" s="97"/>
      <c r="B156" s="98"/>
      <c r="C156" s="33" t="s">
        <v>182</v>
      </c>
      <c r="D156" s="31"/>
      <c r="E156" s="46"/>
      <c r="F156" s="54"/>
      <c r="G156" s="54"/>
    </row>
    <row r="157" spans="1:7" ht="63" customHeight="1">
      <c r="A157" s="97"/>
      <c r="B157" s="98"/>
      <c r="C157" s="33" t="s">
        <v>103</v>
      </c>
      <c r="D157" s="31"/>
      <c r="E157" s="46"/>
      <c r="F157" s="54"/>
      <c r="G157" s="54"/>
    </row>
    <row r="158" spans="1:7">
      <c r="A158" s="100"/>
      <c r="B158" s="100"/>
      <c r="C158" s="99"/>
      <c r="D158" s="31"/>
      <c r="E158" s="46"/>
      <c r="F158" s="54"/>
      <c r="G158" s="54"/>
    </row>
    <row r="159" spans="1:7" ht="153.75" customHeight="1">
      <c r="A159" s="97" t="s">
        <v>61</v>
      </c>
      <c r="B159" s="98" t="s">
        <v>104</v>
      </c>
      <c r="C159" s="99" t="s">
        <v>105</v>
      </c>
      <c r="D159" s="31" t="s">
        <v>22</v>
      </c>
      <c r="E159" s="46" t="s">
        <v>22</v>
      </c>
      <c r="F159" s="54" t="s">
        <v>22</v>
      </c>
      <c r="G159" s="54" t="s">
        <v>22</v>
      </c>
    </row>
    <row r="160" spans="1:7" ht="92.4">
      <c r="A160" s="100"/>
      <c r="B160" s="100"/>
      <c r="C160" s="68" t="s">
        <v>106</v>
      </c>
      <c r="D160" s="31"/>
      <c r="E160" s="46"/>
      <c r="F160" s="54"/>
      <c r="G160" s="54"/>
    </row>
    <row r="161" spans="1:7" ht="39.6">
      <c r="A161" s="100"/>
      <c r="B161" s="100"/>
      <c r="C161" s="99" t="s">
        <v>107</v>
      </c>
      <c r="D161" s="31"/>
      <c r="E161" s="46"/>
      <c r="F161" s="54"/>
      <c r="G161" s="54"/>
    </row>
    <row r="162" spans="1:7" ht="67.5" customHeight="1">
      <c r="A162" s="100"/>
      <c r="B162" s="100"/>
      <c r="C162" s="99" t="s">
        <v>108</v>
      </c>
      <c r="D162" s="31"/>
      <c r="E162" s="46"/>
      <c r="F162" s="54"/>
      <c r="G162" s="54"/>
    </row>
    <row r="163" spans="1:7" ht="54" customHeight="1">
      <c r="A163" s="100"/>
      <c r="B163" s="100"/>
      <c r="C163" s="68" t="s">
        <v>109</v>
      </c>
      <c r="D163" s="31"/>
      <c r="E163" s="46"/>
      <c r="F163" s="54"/>
      <c r="G163" s="54"/>
    </row>
    <row r="164" spans="1:7" ht="14.25" customHeight="1">
      <c r="A164" s="100"/>
      <c r="B164" s="100"/>
      <c r="C164" s="49" t="s">
        <v>199</v>
      </c>
      <c r="D164" s="31" t="s">
        <v>213</v>
      </c>
      <c r="E164" s="46">
        <v>124.4</v>
      </c>
      <c r="F164" s="54"/>
      <c r="G164" s="54">
        <f t="shared" ref="G164" si="2">E164*F164</f>
        <v>0</v>
      </c>
    </row>
    <row r="165" spans="1:7" ht="66.75" customHeight="1">
      <c r="A165" s="100"/>
      <c r="B165" s="100"/>
      <c r="C165" s="49" t="s">
        <v>200</v>
      </c>
      <c r="D165" s="31" t="s">
        <v>213</v>
      </c>
      <c r="E165" s="46">
        <v>46.1</v>
      </c>
      <c r="F165" s="54"/>
      <c r="G165" s="54">
        <f t="shared" ref="G165" si="3">E165*F165</f>
        <v>0</v>
      </c>
    </row>
    <row r="166" spans="1:7" ht="66">
      <c r="A166" s="100"/>
      <c r="B166" s="100"/>
      <c r="C166" s="33" t="s">
        <v>179</v>
      </c>
      <c r="D166" s="31"/>
      <c r="E166" s="46"/>
      <c r="F166" s="54"/>
      <c r="G166" s="54"/>
    </row>
    <row r="167" spans="1:7" ht="66">
      <c r="A167" s="100"/>
      <c r="B167" s="100"/>
      <c r="C167" s="33" t="s">
        <v>110</v>
      </c>
      <c r="D167" s="31"/>
      <c r="E167" s="46"/>
      <c r="F167" s="54"/>
      <c r="G167" s="54"/>
    </row>
    <row r="168" spans="1:7">
      <c r="A168" s="100"/>
      <c r="B168" s="100"/>
      <c r="C168" s="99"/>
      <c r="D168" s="31"/>
      <c r="E168" s="46"/>
      <c r="F168" s="54"/>
      <c r="G168" s="54"/>
    </row>
    <row r="169" spans="1:7">
      <c r="A169" s="97" t="s">
        <v>61</v>
      </c>
      <c r="B169" s="98" t="s">
        <v>111</v>
      </c>
      <c r="C169" s="69" t="s">
        <v>112</v>
      </c>
      <c r="D169" s="31" t="s">
        <v>22</v>
      </c>
      <c r="E169" s="46" t="s">
        <v>22</v>
      </c>
      <c r="F169" s="54" t="s">
        <v>22</v>
      </c>
      <c r="G169" s="54" t="s">
        <v>22</v>
      </c>
    </row>
    <row r="170" spans="1:7">
      <c r="A170" s="100"/>
      <c r="B170" s="100"/>
      <c r="C170" s="68" t="s">
        <v>113</v>
      </c>
      <c r="D170" s="31"/>
      <c r="E170" s="46"/>
      <c r="F170" s="54"/>
      <c r="G170" s="54"/>
    </row>
    <row r="171" spans="1:7" ht="52.8">
      <c r="A171" s="100"/>
      <c r="B171" s="100"/>
      <c r="C171" s="68" t="s">
        <v>114</v>
      </c>
      <c r="D171" s="31"/>
      <c r="E171" s="46"/>
      <c r="F171" s="54"/>
      <c r="G171" s="54"/>
    </row>
    <row r="172" spans="1:7" ht="14.25" customHeight="1">
      <c r="A172" s="100"/>
      <c r="B172" s="100"/>
      <c r="C172" s="68" t="s">
        <v>201</v>
      </c>
      <c r="D172" s="31"/>
      <c r="E172" s="46"/>
      <c r="F172" s="54"/>
      <c r="G172" s="54"/>
    </row>
    <row r="173" spans="1:7" ht="56.25" customHeight="1">
      <c r="A173" s="100"/>
      <c r="B173" s="100"/>
      <c r="C173" s="99" t="s">
        <v>115</v>
      </c>
      <c r="D173" s="31" t="s">
        <v>208</v>
      </c>
      <c r="E173" s="46">
        <v>19.7</v>
      </c>
      <c r="F173" s="54"/>
      <c r="G173" s="54">
        <f>E173*F173</f>
        <v>0</v>
      </c>
    </row>
    <row r="174" spans="1:7" ht="79.2">
      <c r="A174" s="100"/>
      <c r="B174" s="100"/>
      <c r="C174" s="99" t="s">
        <v>116</v>
      </c>
      <c r="D174" s="31" t="s">
        <v>208</v>
      </c>
      <c r="E174" s="46">
        <v>18.600000000000001</v>
      </c>
      <c r="F174" s="54"/>
      <c r="G174" s="54">
        <f>E174*F174</f>
        <v>0</v>
      </c>
    </row>
    <row r="175" spans="1:7" ht="68.25" customHeight="1">
      <c r="A175" s="100"/>
      <c r="B175" s="100"/>
      <c r="C175" s="99" t="s">
        <v>117</v>
      </c>
      <c r="D175" s="31" t="s">
        <v>208</v>
      </c>
      <c r="E175" s="46">
        <v>19.100000000000001</v>
      </c>
      <c r="F175" s="54"/>
      <c r="G175" s="54">
        <f>E175*F175</f>
        <v>0</v>
      </c>
    </row>
    <row r="176" spans="1:7" ht="66">
      <c r="A176" s="100"/>
      <c r="B176" s="100"/>
      <c r="C176" s="99" t="s">
        <v>175</v>
      </c>
      <c r="D176" s="31" t="s">
        <v>208</v>
      </c>
      <c r="E176" s="46">
        <v>51.5</v>
      </c>
      <c r="F176" s="54"/>
      <c r="G176" s="54">
        <f>E176*F176</f>
        <v>0</v>
      </c>
    </row>
    <row r="177" spans="1:7" ht="79.5" customHeight="1">
      <c r="A177" s="100"/>
      <c r="B177" s="100"/>
      <c r="C177" s="99" t="s">
        <v>118</v>
      </c>
      <c r="D177" s="31" t="s">
        <v>208</v>
      </c>
      <c r="E177" s="46">
        <v>3.1</v>
      </c>
      <c r="F177" s="54"/>
      <c r="G177" s="54">
        <f>E177*F177</f>
        <v>0</v>
      </c>
    </row>
    <row r="178" spans="1:7" ht="66">
      <c r="A178" s="100"/>
      <c r="B178" s="100"/>
      <c r="C178" s="33" t="s">
        <v>178</v>
      </c>
      <c r="D178" s="31"/>
      <c r="E178" s="46"/>
      <c r="F178" s="54"/>
      <c r="G178" s="54"/>
    </row>
    <row r="179" spans="1:7">
      <c r="A179" s="100"/>
      <c r="B179" s="100"/>
      <c r="C179" s="33"/>
      <c r="D179" s="31"/>
      <c r="E179" s="46"/>
      <c r="F179" s="54"/>
      <c r="G179" s="54"/>
    </row>
    <row r="180" spans="1:7" ht="79.2">
      <c r="A180" s="97" t="s">
        <v>61</v>
      </c>
      <c r="B180" s="98" t="s">
        <v>156</v>
      </c>
      <c r="C180" s="99" t="s">
        <v>157</v>
      </c>
      <c r="D180" s="100"/>
      <c r="E180" s="101"/>
      <c r="F180" s="101"/>
      <c r="G180" s="101"/>
    </row>
    <row r="181" spans="1:7" ht="15.6">
      <c r="A181" s="100"/>
      <c r="B181" s="100"/>
      <c r="C181" s="49" t="s">
        <v>199</v>
      </c>
      <c r="D181" s="31" t="s">
        <v>213</v>
      </c>
      <c r="E181" s="46">
        <v>166.4</v>
      </c>
      <c r="F181" s="111">
        <v>0</v>
      </c>
      <c r="G181" s="111">
        <f>E181*F181</f>
        <v>0</v>
      </c>
    </row>
    <row r="182" spans="1:7">
      <c r="A182" s="100"/>
      <c r="B182" s="100"/>
      <c r="C182" s="49"/>
      <c r="D182" s="31"/>
      <c r="E182" s="46"/>
      <c r="F182" s="111"/>
      <c r="G182" s="111"/>
    </row>
    <row r="183" spans="1:7">
      <c r="A183" s="143" t="s">
        <v>214</v>
      </c>
      <c r="B183" s="140"/>
      <c r="C183" s="140"/>
      <c r="D183" s="140"/>
      <c r="E183" s="140"/>
      <c r="F183" s="140"/>
      <c r="G183" s="110">
        <f>G79+G95+G110+G125+G131+G132+G133+G141+G147+G155+G164+G165+G173+G174+G175+G176+G177+G181</f>
        <v>0</v>
      </c>
    </row>
    <row r="184" spans="1:7">
      <c r="A184" s="56"/>
      <c r="B184" s="70"/>
      <c r="C184" s="57"/>
      <c r="D184" s="71"/>
      <c r="E184" s="58"/>
      <c r="F184" s="72"/>
      <c r="G184" s="53"/>
    </row>
    <row r="185" spans="1:7" ht="13.8">
      <c r="A185" s="73" t="s">
        <v>119</v>
      </c>
      <c r="B185" s="74"/>
      <c r="C185" s="75"/>
      <c r="D185" s="16"/>
      <c r="E185" s="17"/>
      <c r="F185" s="18"/>
      <c r="G185" s="25"/>
    </row>
    <row r="186" spans="1:7">
      <c r="A186" s="150" t="s">
        <v>35</v>
      </c>
      <c r="B186" s="151"/>
      <c r="C186" s="151" t="s">
        <v>36</v>
      </c>
      <c r="D186" s="26" t="s">
        <v>37</v>
      </c>
      <c r="E186" s="154" t="s">
        <v>38</v>
      </c>
      <c r="F186" s="106" t="s">
        <v>39</v>
      </c>
      <c r="G186" s="106" t="s">
        <v>40</v>
      </c>
    </row>
    <row r="187" spans="1:7">
      <c r="A187" s="152"/>
      <c r="B187" s="153"/>
      <c r="C187" s="153"/>
      <c r="D187" s="27" t="s">
        <v>41</v>
      </c>
      <c r="E187" s="155"/>
      <c r="F187" s="107" t="s">
        <v>42</v>
      </c>
      <c r="G187" s="107" t="s">
        <v>43</v>
      </c>
    </row>
    <row r="188" spans="1:7">
      <c r="A188" s="100"/>
      <c r="B188" s="100"/>
      <c r="C188" s="76"/>
      <c r="D188" s="100"/>
      <c r="E188" s="101"/>
      <c r="F188" s="101"/>
      <c r="G188" s="101"/>
    </row>
    <row r="189" spans="1:7" ht="232.5" customHeight="1">
      <c r="A189" s="97" t="s">
        <v>120</v>
      </c>
      <c r="B189" s="98" t="s">
        <v>45</v>
      </c>
      <c r="C189" s="99" t="s">
        <v>183</v>
      </c>
      <c r="D189" s="31"/>
      <c r="E189" s="46"/>
      <c r="F189" s="32"/>
      <c r="G189" s="32"/>
    </row>
    <row r="190" spans="1:7" ht="12.75" customHeight="1">
      <c r="A190" s="97"/>
      <c r="B190" s="98"/>
      <c r="C190" s="49" t="s">
        <v>202</v>
      </c>
      <c r="D190" s="31" t="s">
        <v>213</v>
      </c>
      <c r="E190" s="46">
        <v>269</v>
      </c>
      <c r="F190" s="32"/>
      <c r="G190" s="32">
        <f>E190*F190</f>
        <v>0</v>
      </c>
    </row>
    <row r="191" spans="1:7">
      <c r="A191" s="97"/>
      <c r="B191" s="98"/>
      <c r="C191" s="99"/>
      <c r="D191" s="31"/>
      <c r="E191" s="46"/>
      <c r="F191" s="32"/>
      <c r="G191" s="32"/>
    </row>
    <row r="192" spans="1:7">
      <c r="A192" s="143" t="s">
        <v>215</v>
      </c>
      <c r="B192" s="140"/>
      <c r="C192" s="140"/>
      <c r="D192" s="140"/>
      <c r="E192" s="140"/>
      <c r="F192" s="140"/>
      <c r="G192" s="110">
        <f>G190</f>
        <v>0</v>
      </c>
    </row>
    <row r="193" spans="1:7">
      <c r="A193" s="96"/>
      <c r="B193" s="112"/>
      <c r="C193" s="112"/>
      <c r="D193" s="112"/>
      <c r="E193" s="112"/>
      <c r="F193" s="112"/>
      <c r="G193" s="53"/>
    </row>
    <row r="194" spans="1:7" ht="17.399999999999999">
      <c r="A194" s="19" t="s">
        <v>121</v>
      </c>
      <c r="B194" s="20"/>
      <c r="C194" s="21"/>
      <c r="D194" s="22"/>
      <c r="E194" s="23"/>
      <c r="F194" s="24"/>
      <c r="G194" s="18"/>
    </row>
    <row r="195" spans="1:7">
      <c r="A195" s="97"/>
      <c r="B195" s="14"/>
      <c r="C195" s="16"/>
      <c r="D195" s="16"/>
      <c r="E195" s="18"/>
      <c r="F195" s="18"/>
      <c r="G195" s="25"/>
    </row>
    <row r="196" spans="1:7" ht="13.8">
      <c r="A196" s="73" t="s">
        <v>122</v>
      </c>
      <c r="B196" s="74"/>
      <c r="C196" s="108"/>
      <c r="D196" s="22"/>
      <c r="E196" s="23"/>
      <c r="F196" s="18"/>
      <c r="G196" s="25"/>
    </row>
    <row r="197" spans="1:7">
      <c r="A197" s="150" t="s">
        <v>35</v>
      </c>
      <c r="B197" s="151"/>
      <c r="C197" s="151" t="s">
        <v>36</v>
      </c>
      <c r="D197" s="26" t="s">
        <v>37</v>
      </c>
      <c r="E197" s="154" t="s">
        <v>38</v>
      </c>
      <c r="F197" s="106" t="s">
        <v>39</v>
      </c>
      <c r="G197" s="106" t="s">
        <v>40</v>
      </c>
    </row>
    <row r="198" spans="1:7">
      <c r="A198" s="152"/>
      <c r="B198" s="153"/>
      <c r="C198" s="153"/>
      <c r="D198" s="27" t="s">
        <v>41</v>
      </c>
      <c r="E198" s="155"/>
      <c r="F198" s="107" t="s">
        <v>42</v>
      </c>
      <c r="G198" s="107" t="s">
        <v>43</v>
      </c>
    </row>
    <row r="199" spans="1:7">
      <c r="A199" s="100"/>
      <c r="B199" s="61"/>
      <c r="C199" s="76"/>
      <c r="D199" s="77"/>
      <c r="E199" s="63"/>
      <c r="F199" s="63"/>
      <c r="G199" s="63"/>
    </row>
    <row r="200" spans="1:7" ht="90" customHeight="1">
      <c r="A200" s="64" t="s">
        <v>123</v>
      </c>
      <c r="B200" s="98" t="s">
        <v>124</v>
      </c>
      <c r="C200" s="99" t="s">
        <v>155</v>
      </c>
      <c r="D200" s="31" t="s">
        <v>22</v>
      </c>
      <c r="E200" s="46" t="s">
        <v>22</v>
      </c>
      <c r="F200" s="18" t="s">
        <v>22</v>
      </c>
      <c r="G200" s="18" t="s">
        <v>22</v>
      </c>
    </row>
    <row r="201" spans="1:7" ht="15.6">
      <c r="A201" s="64"/>
      <c r="B201" s="98"/>
      <c r="C201" s="99" t="s">
        <v>203</v>
      </c>
      <c r="D201" s="31" t="s">
        <v>208</v>
      </c>
      <c r="E201" s="46">
        <v>3.1</v>
      </c>
      <c r="F201" s="18"/>
      <c r="G201" s="18">
        <f>E201*F201</f>
        <v>0</v>
      </c>
    </row>
    <row r="202" spans="1:7">
      <c r="A202" s="64"/>
      <c r="B202" s="98"/>
      <c r="C202" s="99"/>
      <c r="D202" s="31"/>
      <c r="E202" s="46"/>
      <c r="F202" s="18"/>
      <c r="G202" s="18"/>
    </row>
    <row r="203" spans="1:7">
      <c r="A203" s="144" t="s">
        <v>216</v>
      </c>
      <c r="B203" s="142"/>
      <c r="C203" s="142"/>
      <c r="D203" s="142"/>
      <c r="E203" s="142"/>
      <c r="F203" s="142"/>
      <c r="G203" s="113">
        <f>G201</f>
        <v>0</v>
      </c>
    </row>
    <row r="204" spans="1:7">
      <c r="A204" s="96"/>
      <c r="B204" s="112"/>
      <c r="C204" s="112"/>
      <c r="D204" s="112"/>
      <c r="E204" s="112"/>
      <c r="F204" s="112"/>
      <c r="G204" s="53"/>
    </row>
    <row r="205" spans="1:7" ht="13.8">
      <c r="A205" s="160" t="s">
        <v>125</v>
      </c>
      <c r="B205" s="160"/>
      <c r="C205" s="160"/>
      <c r="D205" s="160"/>
      <c r="E205" s="160"/>
      <c r="F205" s="78"/>
      <c r="G205" s="79"/>
    </row>
    <row r="206" spans="1:7">
      <c r="A206" s="150" t="s">
        <v>35</v>
      </c>
      <c r="B206" s="151"/>
      <c r="C206" s="151" t="s">
        <v>36</v>
      </c>
      <c r="D206" s="26" t="s">
        <v>37</v>
      </c>
      <c r="E206" s="154" t="s">
        <v>38</v>
      </c>
      <c r="F206" s="106" t="s">
        <v>39</v>
      </c>
      <c r="G206" s="106" t="s">
        <v>40</v>
      </c>
    </row>
    <row r="207" spans="1:7">
      <c r="A207" s="152"/>
      <c r="B207" s="153"/>
      <c r="C207" s="153"/>
      <c r="D207" s="27" t="s">
        <v>41</v>
      </c>
      <c r="E207" s="155"/>
      <c r="F207" s="107" t="s">
        <v>42</v>
      </c>
      <c r="G207" s="107" t="s">
        <v>43</v>
      </c>
    </row>
    <row r="208" spans="1:7">
      <c r="A208" s="100"/>
      <c r="B208" s="61"/>
      <c r="C208" s="76"/>
      <c r="D208" s="80"/>
      <c r="E208" s="63"/>
      <c r="F208" s="63"/>
      <c r="G208" s="63"/>
    </row>
    <row r="209" spans="1:7" ht="66">
      <c r="A209" s="64" t="s">
        <v>126</v>
      </c>
      <c r="B209" s="98" t="s">
        <v>46</v>
      </c>
      <c r="C209" s="49" t="s">
        <v>127</v>
      </c>
      <c r="D209" s="80"/>
      <c r="E209" s="63"/>
      <c r="F209" s="63"/>
      <c r="G209" s="63"/>
    </row>
    <row r="210" spans="1:7" ht="91.5" customHeight="1">
      <c r="A210" s="100"/>
      <c r="B210" s="61"/>
      <c r="C210" s="49" t="s">
        <v>128</v>
      </c>
      <c r="D210" s="80"/>
      <c r="E210" s="63"/>
      <c r="F210" s="63"/>
      <c r="G210" s="63"/>
    </row>
    <row r="211" spans="1:7" ht="52.8">
      <c r="A211" s="100"/>
      <c r="B211" s="61"/>
      <c r="C211" s="99" t="s">
        <v>129</v>
      </c>
      <c r="D211" s="31"/>
      <c r="E211" s="46"/>
      <c r="F211" s="18"/>
      <c r="G211" s="54"/>
    </row>
    <row r="212" spans="1:7" ht="28.8">
      <c r="A212" s="100"/>
      <c r="B212" s="61"/>
      <c r="C212" s="99" t="s">
        <v>130</v>
      </c>
      <c r="D212" s="31" t="s">
        <v>22</v>
      </c>
      <c r="E212" s="46" t="s">
        <v>22</v>
      </c>
      <c r="F212" s="18" t="s">
        <v>22</v>
      </c>
      <c r="G212" s="54" t="s">
        <v>22</v>
      </c>
    </row>
    <row r="213" spans="1:7" ht="15.6">
      <c r="A213" s="100"/>
      <c r="B213" s="61"/>
      <c r="C213" s="99" t="s">
        <v>204</v>
      </c>
      <c r="D213" s="31" t="s">
        <v>211</v>
      </c>
      <c r="E213" s="46">
        <v>0.25</v>
      </c>
      <c r="F213" s="18"/>
      <c r="G213" s="54">
        <f>E213*F213</f>
        <v>0</v>
      </c>
    </row>
    <row r="214" spans="1:7" ht="66">
      <c r="A214" s="100"/>
      <c r="B214" s="61"/>
      <c r="C214" s="33" t="s">
        <v>178</v>
      </c>
      <c r="D214" s="31"/>
      <c r="E214" s="46"/>
      <c r="F214" s="18"/>
      <c r="G214" s="54"/>
    </row>
    <row r="215" spans="1:7">
      <c r="A215" s="100"/>
      <c r="B215" s="61"/>
      <c r="C215" s="76"/>
      <c r="D215" s="80"/>
      <c r="E215" s="63"/>
      <c r="F215" s="63"/>
      <c r="G215" s="63"/>
    </row>
    <row r="216" spans="1:7">
      <c r="A216" s="141" t="s">
        <v>217</v>
      </c>
      <c r="B216" s="142"/>
      <c r="C216" s="142"/>
      <c r="D216" s="142"/>
      <c r="E216" s="142"/>
      <c r="F216" s="142"/>
      <c r="G216" s="113">
        <f>G213</f>
        <v>0</v>
      </c>
    </row>
    <row r="217" spans="1:7">
      <c r="A217" s="97"/>
      <c r="B217" s="98"/>
      <c r="C217" s="16"/>
      <c r="D217" s="16"/>
      <c r="E217" s="17"/>
      <c r="F217" s="18"/>
      <c r="G217" s="25"/>
    </row>
    <row r="218" spans="1:7" ht="17.399999999999999">
      <c r="A218" s="98"/>
      <c r="B218" s="98"/>
      <c r="C218" s="19" t="s">
        <v>131</v>
      </c>
      <c r="D218" s="19"/>
      <c r="E218" s="21"/>
      <c r="F218" s="81"/>
      <c r="G218" s="82"/>
    </row>
    <row r="219" spans="1:7" ht="15.6">
      <c r="A219" s="97"/>
      <c r="B219" s="98"/>
      <c r="C219" s="102" t="s">
        <v>205</v>
      </c>
      <c r="D219" s="16"/>
      <c r="E219" s="17"/>
      <c r="F219" s="18"/>
      <c r="G219" s="25"/>
    </row>
    <row r="220" spans="1:7">
      <c r="A220" s="97"/>
      <c r="B220" s="98"/>
      <c r="C220" s="16"/>
      <c r="D220" s="16"/>
      <c r="E220" s="17"/>
      <c r="F220" s="18"/>
      <c r="G220" s="25"/>
    </row>
    <row r="221" spans="1:7">
      <c r="A221" s="114"/>
      <c r="B221" s="115"/>
      <c r="C221" s="116"/>
    </row>
    <row r="222" spans="1:7">
      <c r="A222" s="97"/>
      <c r="B222" s="98"/>
      <c r="C222" s="117" t="s">
        <v>184</v>
      </c>
      <c r="D222" s="16"/>
      <c r="E222" s="17"/>
      <c r="F222" s="18"/>
      <c r="G222" s="25"/>
    </row>
    <row r="223" spans="1:7">
      <c r="A223" s="97"/>
      <c r="B223" s="118" t="s">
        <v>132</v>
      </c>
      <c r="C223" s="145" t="s">
        <v>133</v>
      </c>
      <c r="D223" s="145"/>
      <c r="E223" s="145"/>
      <c r="F223" s="18"/>
      <c r="G223" s="119"/>
    </row>
    <row r="224" spans="1:7">
      <c r="A224" s="97"/>
      <c r="B224" s="65" t="s">
        <v>44</v>
      </c>
      <c r="C224" s="146" t="s">
        <v>134</v>
      </c>
      <c r="D224" s="146"/>
      <c r="E224" s="146"/>
      <c r="F224" s="52" t="s">
        <v>43</v>
      </c>
      <c r="G224" s="17">
        <f>G39</f>
        <v>0</v>
      </c>
    </row>
    <row r="225" spans="1:7">
      <c r="A225" s="97"/>
      <c r="B225" s="65" t="s">
        <v>149</v>
      </c>
      <c r="C225" s="146" t="s">
        <v>152</v>
      </c>
      <c r="D225" s="146"/>
      <c r="E225" s="146"/>
      <c r="F225" s="52" t="s">
        <v>43</v>
      </c>
      <c r="G225" s="17">
        <f>G51</f>
        <v>0</v>
      </c>
    </row>
    <row r="226" spans="1:7">
      <c r="A226" s="97"/>
      <c r="B226" s="65" t="s">
        <v>50</v>
      </c>
      <c r="C226" s="146" t="s">
        <v>135</v>
      </c>
      <c r="D226" s="146"/>
      <c r="E226" s="146"/>
      <c r="F226" s="52" t="s">
        <v>43</v>
      </c>
      <c r="G226" s="17">
        <f>G72</f>
        <v>0</v>
      </c>
    </row>
    <row r="227" spans="1:7">
      <c r="A227" s="97"/>
      <c r="B227" s="65" t="s">
        <v>61</v>
      </c>
      <c r="C227" s="149" t="s">
        <v>136</v>
      </c>
      <c r="D227" s="149"/>
      <c r="E227" s="149"/>
      <c r="F227" s="52" t="s">
        <v>43</v>
      </c>
      <c r="G227" s="17">
        <f>G183</f>
        <v>0</v>
      </c>
    </row>
    <row r="228" spans="1:7">
      <c r="A228" s="97"/>
      <c r="B228" s="65" t="s">
        <v>120</v>
      </c>
      <c r="C228" s="146" t="s">
        <v>137</v>
      </c>
      <c r="D228" s="146"/>
      <c r="E228" s="146"/>
      <c r="F228" s="52" t="s">
        <v>43</v>
      </c>
      <c r="G228" s="17">
        <f>G192</f>
        <v>0</v>
      </c>
    </row>
    <row r="229" spans="1:7">
      <c r="A229" s="83"/>
      <c r="B229" s="120"/>
      <c r="C229" s="144" t="s">
        <v>138</v>
      </c>
      <c r="D229" s="144"/>
      <c r="E229" s="144"/>
      <c r="F229" s="121" t="s">
        <v>43</v>
      </c>
      <c r="G229" s="122">
        <f>SUM(G224:G228)</f>
        <v>0</v>
      </c>
    </row>
    <row r="230" spans="1:7">
      <c r="A230" s="84"/>
      <c r="B230" s="84"/>
      <c r="C230" s="123"/>
      <c r="D230" s="84"/>
      <c r="E230" s="124"/>
      <c r="F230" s="125"/>
      <c r="G230" s="126"/>
    </row>
    <row r="231" spans="1:7">
      <c r="A231" s="97"/>
      <c r="B231" s="118" t="s">
        <v>139</v>
      </c>
      <c r="C231" s="145" t="s">
        <v>140</v>
      </c>
      <c r="D231" s="145"/>
      <c r="E231" s="145"/>
      <c r="F231" s="18"/>
      <c r="G231" s="119"/>
    </row>
    <row r="232" spans="1:7">
      <c r="A232" s="97"/>
      <c r="B232" s="65" t="s">
        <v>123</v>
      </c>
      <c r="C232" s="146" t="s">
        <v>141</v>
      </c>
      <c r="D232" s="146"/>
      <c r="E232" s="146"/>
      <c r="F232" s="52" t="s">
        <v>43</v>
      </c>
      <c r="G232" s="17">
        <f>G203</f>
        <v>0</v>
      </c>
    </row>
    <row r="233" spans="1:7">
      <c r="A233" s="97"/>
      <c r="B233" s="65" t="s">
        <v>126</v>
      </c>
      <c r="C233" s="146" t="s">
        <v>142</v>
      </c>
      <c r="D233" s="146"/>
      <c r="E233" s="146"/>
      <c r="F233" s="52" t="s">
        <v>43</v>
      </c>
      <c r="G233" s="17">
        <f>E216</f>
        <v>0</v>
      </c>
    </row>
    <row r="234" spans="1:7">
      <c r="A234" s="84"/>
      <c r="B234" s="127"/>
      <c r="C234" s="144" t="s">
        <v>143</v>
      </c>
      <c r="D234" s="144"/>
      <c r="E234" s="144"/>
      <c r="F234" s="121" t="s">
        <v>43</v>
      </c>
      <c r="G234" s="122">
        <f>SUM(G232:G233)</f>
        <v>0</v>
      </c>
    </row>
    <row r="235" spans="1:7">
      <c r="A235" s="84"/>
      <c r="B235" s="84"/>
      <c r="C235" s="123"/>
      <c r="D235" s="84"/>
      <c r="E235" s="124"/>
      <c r="F235" s="125"/>
      <c r="G235" s="126"/>
    </row>
    <row r="236" spans="1:7">
      <c r="A236" s="85"/>
      <c r="B236" s="147" t="s">
        <v>186</v>
      </c>
      <c r="C236" s="148"/>
      <c r="D236" s="148"/>
      <c r="E236" s="148"/>
      <c r="F236" s="121" t="s">
        <v>43</v>
      </c>
      <c r="G236" s="128">
        <f>G234+G229</f>
        <v>0</v>
      </c>
    </row>
    <row r="237" spans="1:7">
      <c r="A237" s="97"/>
      <c r="B237" s="14"/>
      <c r="C237" s="16"/>
      <c r="D237" s="16"/>
      <c r="E237" s="17"/>
      <c r="F237" s="18"/>
      <c r="G237" s="18"/>
    </row>
    <row r="238" spans="1:7">
      <c r="A238" s="114"/>
      <c r="B238" s="129"/>
      <c r="C238" s="136" t="s">
        <v>218</v>
      </c>
      <c r="D238" s="136"/>
      <c r="E238" s="136"/>
      <c r="F238" s="130" t="s">
        <v>144</v>
      </c>
      <c r="G238" s="131">
        <f>G236*25%</f>
        <v>0</v>
      </c>
    </row>
    <row r="239" spans="1:7">
      <c r="A239" s="114"/>
      <c r="B239" s="132"/>
      <c r="C239" s="85"/>
      <c r="D239" s="85"/>
      <c r="E239" s="133"/>
      <c r="F239" s="78"/>
      <c r="G239" s="134"/>
    </row>
    <row r="240" spans="1:7">
      <c r="A240" s="114"/>
      <c r="B240" s="135" t="s">
        <v>187</v>
      </c>
      <c r="C240" s="136"/>
      <c r="D240" s="136"/>
      <c r="E240" s="136"/>
      <c r="F240" s="130" t="s">
        <v>144</v>
      </c>
      <c r="G240" s="128">
        <f>SUM(G236+G238)</f>
        <v>0</v>
      </c>
    </row>
    <row r="241" spans="1:3">
      <c r="A241" s="114"/>
      <c r="B241" s="115"/>
      <c r="C241" s="116"/>
    </row>
  </sheetData>
  <mergeCells count="46">
    <mergeCell ref="A206:B207"/>
    <mergeCell ref="C206:C207"/>
    <mergeCell ref="E206:E207"/>
    <mergeCell ref="E186:E187"/>
    <mergeCell ref="A197:B198"/>
    <mergeCell ref="C197:C198"/>
    <mergeCell ref="E197:E198"/>
    <mergeCell ref="A205:E205"/>
    <mergeCell ref="A29:D29"/>
    <mergeCell ref="A30:B31"/>
    <mergeCell ref="C30:C31"/>
    <mergeCell ref="E30:E31"/>
    <mergeCell ref="A41:D41"/>
    <mergeCell ref="A39:F39"/>
    <mergeCell ref="C226:E226"/>
    <mergeCell ref="C227:E227"/>
    <mergeCell ref="C228:E228"/>
    <mergeCell ref="C229:E229"/>
    <mergeCell ref="A42:B43"/>
    <mergeCell ref="C42:C43"/>
    <mergeCell ref="E42:E43"/>
    <mergeCell ref="A54:B55"/>
    <mergeCell ref="C54:C55"/>
    <mergeCell ref="E54:E55"/>
    <mergeCell ref="A74:G74"/>
    <mergeCell ref="A75:B76"/>
    <mergeCell ref="C75:C76"/>
    <mergeCell ref="E75:E76"/>
    <mergeCell ref="A186:B187"/>
    <mergeCell ref="C186:C187"/>
    <mergeCell ref="B240:E240"/>
    <mergeCell ref="A51:F51"/>
    <mergeCell ref="A72:F72"/>
    <mergeCell ref="A216:F216"/>
    <mergeCell ref="A183:F183"/>
    <mergeCell ref="A192:F192"/>
    <mergeCell ref="A203:F203"/>
    <mergeCell ref="C223:E223"/>
    <mergeCell ref="C224:E224"/>
    <mergeCell ref="C225:E225"/>
    <mergeCell ref="C233:E233"/>
    <mergeCell ref="B236:E236"/>
    <mergeCell ref="C238:E238"/>
    <mergeCell ref="C231:E231"/>
    <mergeCell ref="C232:E232"/>
    <mergeCell ref="C234:E234"/>
  </mergeCells>
  <pageMargins left="0.98425196850393704" right="0.19685039370078741" top="1.5748031496062993" bottom="0.78740157480314965" header="0.59055118110236227" footer="0.47244094488188981"/>
  <pageSetup paperSize="9" scale="92" fitToHeight="0" orientation="portrait" verticalDpi="300" r:id="rId1"/>
  <headerFooter alignWithMargins="0">
    <oddHeader>&amp;L&amp;G&amp;C&amp;"Zurich Lt BT,Light"KURIJA PATAČIĆ - rekonstrukcija, sanacija i prenamjena
25-A-2009
projektant: Ivica Majcen, d.i.a. (A262)&amp;R&amp;"Zurich LtCn BT,Light"TROŠKOVNIK
GRAĐEVINSKO-OBRTNIČKIH RADOVA
 sanacija fasade faza III str.
 &amp;P</oddHeader>
    <oddFooter xml:space="preserve">&amp;L&amp;"Zurich LtCn BT,Light"INVESTITOR:   
LOKACIJA:  &amp;C&amp;"Zurich LtCn BT,Light"Općina Vinica, Vinička 5, Marčan (42207 Vinica)
Vinica, Trg Matije Gupca 1, na č.k. br. 195/2, k.o. Vinica&amp;R&amp;"Zurich LtCn BT,Light" </oddFooter>
  </headerFooter>
  <rowBreaks count="17" manualBreakCount="17">
    <brk id="26" max="6" man="1"/>
    <brk id="40" max="6" man="1"/>
    <brk id="52" max="6" man="1"/>
    <brk id="64" max="6" man="1"/>
    <brk id="73" max="6" man="1"/>
    <brk id="89" max="6" man="1"/>
    <brk id="106" max="6" man="1"/>
    <brk id="134" max="6" man="1"/>
    <brk id="144" max="6" man="1"/>
    <brk id="157" max="6" man="1"/>
    <brk id="168" max="6" man="1"/>
    <brk id="178" max="6" man="1"/>
    <brk id="184" max="6" man="1"/>
    <brk id="193" max="6" man="1"/>
    <brk id="203" max="6" man="1"/>
    <brk id="217" max="6" man="1"/>
    <brk id="241" max="6" man="1"/>
  </rowBreaks>
  <colBreaks count="1" manualBreakCount="1">
    <brk id="2" max="296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Patacic_fasade_I&amp;Z_2021</vt:lpstr>
      <vt:lpstr>'Patacic_fasade_I&amp;Z_2021'!Podrucje_ispisa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Ajhler</dc:creator>
  <cp:lastModifiedBy>Windows korisnik</cp:lastModifiedBy>
  <cp:lastPrinted>2021-02-22T12:03:27Z</cp:lastPrinted>
  <dcterms:created xsi:type="dcterms:W3CDTF">2020-05-27T07:58:39Z</dcterms:created>
  <dcterms:modified xsi:type="dcterms:W3CDTF">2021-02-22T12:03:30Z</dcterms:modified>
</cp:coreProperties>
</file>