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E302" i="9" s="1"/>
  <c r="B302" i="9" s="1"/>
  <c r="F302" i="9"/>
  <c r="H301" i="9"/>
  <c r="E301" i="9" s="1"/>
  <c r="B301" i="9" s="1"/>
  <c r="G301" i="9"/>
  <c r="F301" i="9"/>
  <c r="H300" i="9"/>
  <c r="G300" i="9"/>
  <c r="F300" i="9"/>
  <c r="E300" i="9"/>
  <c r="B300" i="9" s="1"/>
  <c r="H299" i="9"/>
  <c r="G299" i="9"/>
  <c r="F299" i="9"/>
  <c r="E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E292" i="9"/>
  <c r="B292" i="9" s="1"/>
  <c r="H291" i="9"/>
  <c r="G291" i="9"/>
  <c r="F291" i="9"/>
  <c r="E291" i="9"/>
  <c r="F290" i="9"/>
  <c r="F289" i="9"/>
  <c r="H288" i="9"/>
  <c r="G288" i="9"/>
  <c r="F288" i="9"/>
  <c r="E288" i="9"/>
  <c r="B288" i="9" s="1"/>
  <c r="H287" i="9"/>
  <c r="G287" i="9"/>
  <c r="E287" i="9" s="1"/>
  <c r="B287" i="9" s="1"/>
  <c r="F287" i="9"/>
  <c r="H286" i="9"/>
  <c r="G286" i="9"/>
  <c r="E286" i="9" s="1"/>
  <c r="B286" i="9" s="1"/>
  <c r="F286" i="9"/>
  <c r="H285" i="9"/>
  <c r="G285" i="9"/>
  <c r="F285" i="9"/>
  <c r="F284" i="9"/>
  <c r="H283" i="9"/>
  <c r="G283" i="9"/>
  <c r="F283" i="9"/>
  <c r="E283" i="9"/>
  <c r="B283" i="9" s="1"/>
  <c r="H282" i="9"/>
  <c r="G282" i="9"/>
  <c r="F282" i="9"/>
  <c r="E282" i="9"/>
  <c r="H281" i="9"/>
  <c r="G281" i="9"/>
  <c r="E281" i="9" s="1"/>
  <c r="F281" i="9"/>
  <c r="F280" i="9"/>
  <c r="F279" i="9"/>
  <c r="F277" i="9" s="1"/>
  <c r="F278" i="9"/>
  <c r="F276" i="9"/>
  <c r="L275" i="9"/>
  <c r="F275" i="9" s="1"/>
  <c r="H275" i="9"/>
  <c r="F274" i="9"/>
  <c r="I273" i="9"/>
  <c r="H273" i="9"/>
  <c r="F273" i="9"/>
  <c r="E273" i="9"/>
  <c r="E272" i="9"/>
  <c r="M271" i="9"/>
  <c r="L271" i="9"/>
  <c r="F271" i="9" s="1"/>
  <c r="B271" i="9" s="1"/>
  <c r="E271" i="9"/>
  <c r="M270" i="9"/>
  <c r="F270" i="9" s="1"/>
  <c r="L270" i="9"/>
  <c r="E270" i="9"/>
  <c r="B270" i="9"/>
  <c r="M269" i="9"/>
  <c r="L269" i="9"/>
  <c r="F269" i="9"/>
  <c r="E269" i="9"/>
  <c r="B269" i="9" s="1"/>
  <c r="M268" i="9"/>
  <c r="L268" i="9"/>
  <c r="F268" i="9" s="1"/>
  <c r="B268" i="9" s="1"/>
  <c r="E268" i="9"/>
  <c r="M267" i="9"/>
  <c r="L267" i="9"/>
  <c r="F267" i="9" s="1"/>
  <c r="B267" i="9" s="1"/>
  <c r="E267" i="9"/>
  <c r="M266" i="9"/>
  <c r="F266" i="9" s="1"/>
  <c r="L266" i="9"/>
  <c r="E266" i="9"/>
  <c r="B266" i="9"/>
  <c r="M265" i="9"/>
  <c r="L265" i="9"/>
  <c r="F265" i="9"/>
  <c r="E265" i="9"/>
  <c r="B265" i="9" s="1"/>
  <c r="M264" i="9"/>
  <c r="L264" i="9"/>
  <c r="F264" i="9" s="1"/>
  <c r="B264" i="9" s="1"/>
  <c r="E264" i="9"/>
  <c r="M263" i="9"/>
  <c r="L263" i="9"/>
  <c r="F263" i="9" s="1"/>
  <c r="B263" i="9" s="1"/>
  <c r="E263" i="9"/>
  <c r="M262" i="9"/>
  <c r="F262" i="9" s="1"/>
  <c r="L262" i="9"/>
  <c r="E262" i="9"/>
  <c r="B262" i="9"/>
  <c r="M261" i="9"/>
  <c r="L261" i="9"/>
  <c r="F261" i="9"/>
  <c r="E261" i="9"/>
  <c r="B261" i="9" s="1"/>
  <c r="M260" i="9"/>
  <c r="L260" i="9"/>
  <c r="F260" i="9" s="1"/>
  <c r="B260" i="9" s="1"/>
  <c r="E260" i="9"/>
  <c r="M259" i="9"/>
  <c r="L259" i="9"/>
  <c r="F259" i="9" s="1"/>
  <c r="B259" i="9" s="1"/>
  <c r="E259" i="9"/>
  <c r="M258" i="9"/>
  <c r="F258" i="9" s="1"/>
  <c r="L258" i="9"/>
  <c r="E258" i="9"/>
  <c r="B258" i="9"/>
  <c r="M257" i="9"/>
  <c r="L257" i="9"/>
  <c r="F257" i="9"/>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s="1"/>
  <c r="B252" i="9" s="1"/>
  <c r="E252" i="9"/>
  <c r="M251" i="9"/>
  <c r="L251" i="9"/>
  <c r="F251" i="9" s="1"/>
  <c r="B251" i="9" s="1"/>
  <c r="E251" i="9"/>
  <c r="M250" i="9"/>
  <c r="F250" i="9" s="1"/>
  <c r="L250" i="9"/>
  <c r="E250" i="9"/>
  <c r="B250" i="9"/>
  <c r="M249" i="9"/>
  <c r="L249" i="9"/>
  <c r="F249" i="9"/>
  <c r="E249" i="9"/>
  <c r="B249" i="9" s="1"/>
  <c r="M248" i="9"/>
  <c r="L248" i="9"/>
  <c r="F248" i="9" s="1"/>
  <c r="B248" i="9" s="1"/>
  <c r="E248" i="9"/>
  <c r="M247" i="9"/>
  <c r="L247" i="9"/>
  <c r="F247" i="9" s="1"/>
  <c r="B247" i="9" s="1"/>
  <c r="E247" i="9"/>
  <c r="M246" i="9"/>
  <c r="F246" i="9" s="1"/>
  <c r="L246" i="9"/>
  <c r="E246" i="9"/>
  <c r="B246" i="9"/>
  <c r="M245" i="9"/>
  <c r="L245" i="9"/>
  <c r="F245" i="9"/>
  <c r="E245" i="9"/>
  <c r="B245" i="9" s="1"/>
  <c r="M244" i="9"/>
  <c r="L244" i="9"/>
  <c r="F244" i="9" s="1"/>
  <c r="B244" i="9" s="1"/>
  <c r="E244" i="9"/>
  <c r="M243" i="9"/>
  <c r="L243" i="9"/>
  <c r="F243" i="9" s="1"/>
  <c r="B243" i="9" s="1"/>
  <c r="E243" i="9"/>
  <c r="M242" i="9"/>
  <c r="F242" i="9" s="1"/>
  <c r="L242" i="9"/>
  <c r="E242" i="9"/>
  <c r="B242" i="9"/>
  <c r="M241" i="9"/>
  <c r="L241" i="9"/>
  <c r="F241" i="9"/>
  <c r="E241" i="9"/>
  <c r="B241" i="9" s="1"/>
  <c r="M240" i="9"/>
  <c r="L240" i="9"/>
  <c r="F240" i="9" s="1"/>
  <c r="B240" i="9" s="1"/>
  <c r="E240" i="9"/>
  <c r="M239" i="9"/>
  <c r="L239" i="9"/>
  <c r="F239" i="9" s="1"/>
  <c r="B239" i="9" s="1"/>
  <c r="E239" i="9"/>
  <c r="M238" i="9"/>
  <c r="F238" i="9" s="1"/>
  <c r="L238" i="9"/>
  <c r="E238" i="9"/>
  <c r="B238" i="9"/>
  <c r="M237" i="9"/>
  <c r="L237" i="9"/>
  <c r="F237" i="9"/>
  <c r="E237" i="9"/>
  <c r="B237" i="9" s="1"/>
  <c r="M236" i="9"/>
  <c r="L236" i="9"/>
  <c r="F236" i="9" s="1"/>
  <c r="B236" i="9" s="1"/>
  <c r="E236" i="9"/>
  <c r="M235" i="9"/>
  <c r="L235" i="9"/>
  <c r="F235" i="9" s="1"/>
  <c r="B235" i="9" s="1"/>
  <c r="E235" i="9"/>
  <c r="M234" i="9"/>
  <c r="F234" i="9" s="1"/>
  <c r="L234" i="9"/>
  <c r="E234" i="9"/>
  <c r="B234" i="9"/>
  <c r="M233" i="9"/>
  <c r="L233" i="9"/>
  <c r="F233" i="9"/>
  <c r="E233" i="9"/>
  <c r="B233" i="9" s="1"/>
  <c r="M232" i="9"/>
  <c r="L232" i="9"/>
  <c r="F232" i="9" s="1"/>
  <c r="B232" i="9" s="1"/>
  <c r="E232" i="9"/>
  <c r="M231" i="9"/>
  <c r="L231" i="9"/>
  <c r="F231" i="9" s="1"/>
  <c r="B231" i="9" s="1"/>
  <c r="E231" i="9"/>
  <c r="M230" i="9"/>
  <c r="F230" i="9" s="1"/>
  <c r="L230" i="9"/>
  <c r="E230" i="9"/>
  <c r="B230" i="9"/>
  <c r="M229" i="9"/>
  <c r="L229" i="9"/>
  <c r="F229" i="9"/>
  <c r="E229" i="9"/>
  <c r="B229" i="9" s="1"/>
  <c r="M228" i="9"/>
  <c r="L228" i="9"/>
  <c r="F228" i="9" s="1"/>
  <c r="B228" i="9" s="1"/>
  <c r="E228" i="9"/>
  <c r="M227" i="9"/>
  <c r="L227" i="9"/>
  <c r="F227" i="9" s="1"/>
  <c r="B227" i="9" s="1"/>
  <c r="E227" i="9"/>
  <c r="M226" i="9"/>
  <c r="L226" i="9"/>
  <c r="F226" i="9" s="1"/>
  <c r="B226" i="9" s="1"/>
  <c r="E226" i="9"/>
  <c r="M225" i="9"/>
  <c r="L225" i="9"/>
  <c r="F225" i="9"/>
  <c r="E225" i="9"/>
  <c r="B225" i="9" s="1"/>
  <c r="M224" i="9"/>
  <c r="L224" i="9"/>
  <c r="F224" i="9" s="1"/>
  <c r="B224" i="9" s="1"/>
  <c r="E224" i="9"/>
  <c r="M223" i="9"/>
  <c r="L223" i="9"/>
  <c r="F223" i="9" s="1"/>
  <c r="B223" i="9" s="1"/>
  <c r="E223" i="9"/>
  <c r="M222" i="9"/>
  <c r="L222" i="9"/>
  <c r="F222" i="9" s="1"/>
  <c r="B222" i="9" s="1"/>
  <c r="E222" i="9"/>
  <c r="M221" i="9"/>
  <c r="L221" i="9"/>
  <c r="F221" i="9"/>
  <c r="E221" i="9"/>
  <c r="B221" i="9" s="1"/>
  <c r="M220" i="9"/>
  <c r="L220" i="9"/>
  <c r="F220" i="9" s="1"/>
  <c r="B220" i="9" s="1"/>
  <c r="E220" i="9"/>
  <c r="M219" i="9"/>
  <c r="L219" i="9"/>
  <c r="F219" i="9" s="1"/>
  <c r="B219" i="9" s="1"/>
  <c r="E219" i="9"/>
  <c r="M218" i="9"/>
  <c r="L218" i="9"/>
  <c r="F218" i="9" s="1"/>
  <c r="E218" i="9"/>
  <c r="B218" i="9"/>
  <c r="M217" i="9"/>
  <c r="L217" i="9"/>
  <c r="F217" i="9"/>
  <c r="E217" i="9"/>
  <c r="M216" i="9"/>
  <c r="L216" i="9"/>
  <c r="F216" i="9" s="1"/>
  <c r="B216" i="9" s="1"/>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H157" i="9"/>
  <c r="G157" i="9"/>
  <c r="E157" i="9" s="1"/>
  <c r="B157" i="9" s="1"/>
  <c r="F157" i="9"/>
  <c r="H156" i="9"/>
  <c r="G156" i="9"/>
  <c r="F156" i="9"/>
  <c r="H155" i="9"/>
  <c r="G155" i="9"/>
  <c r="E155" i="9" s="1"/>
  <c r="B155" i="9" s="1"/>
  <c r="F155" i="9"/>
  <c r="H154" i="9"/>
  <c r="E154" i="9" s="1"/>
  <c r="G154" i="9"/>
  <c r="F154" i="9"/>
  <c r="H153" i="9"/>
  <c r="G153" i="9"/>
  <c r="E153" i="9" s="1"/>
  <c r="B153" i="9" s="1"/>
  <c r="F153" i="9"/>
  <c r="H152" i="9"/>
  <c r="G152" i="9"/>
  <c r="F152" i="9"/>
  <c r="H151" i="9"/>
  <c r="G151" i="9"/>
  <c r="E151" i="9" s="1"/>
  <c r="B151" i="9" s="1"/>
  <c r="F151" i="9"/>
  <c r="H150" i="9"/>
  <c r="E150" i="9" s="1"/>
  <c r="G150" i="9"/>
  <c r="F150" i="9"/>
  <c r="H149" i="9"/>
  <c r="G149" i="9"/>
  <c r="E149" i="9" s="1"/>
  <c r="B149" i="9" s="1"/>
  <c r="F149" i="9"/>
  <c r="H148" i="9"/>
  <c r="G148" i="9"/>
  <c r="F148" i="9"/>
  <c r="H147" i="9"/>
  <c r="G147" i="9"/>
  <c r="E147" i="9" s="1"/>
  <c r="B147" i="9" s="1"/>
  <c r="F147" i="9"/>
  <c r="H146" i="9"/>
  <c r="E146" i="9" s="1"/>
  <c r="G146" i="9"/>
  <c r="F146" i="9"/>
  <c r="H145" i="9"/>
  <c r="G145" i="9"/>
  <c r="E145" i="9" s="1"/>
  <c r="B145" i="9" s="1"/>
  <c r="F145" i="9"/>
  <c r="H144" i="9"/>
  <c r="G144" i="9"/>
  <c r="F144" i="9"/>
  <c r="F143" i="9"/>
  <c r="H142" i="9"/>
  <c r="E142" i="9" s="1"/>
  <c r="G142" i="9"/>
  <c r="F142" i="9"/>
  <c r="B142" i="9"/>
  <c r="H141" i="9"/>
  <c r="G141" i="9"/>
  <c r="E141" i="9" s="1"/>
  <c r="B141" i="9" s="1"/>
  <c r="F141" i="9"/>
  <c r="H140" i="9"/>
  <c r="G140" i="9"/>
  <c r="E140" i="9" s="1"/>
  <c r="B140" i="9" s="1"/>
  <c r="F140" i="9"/>
  <c r="H139" i="9"/>
  <c r="G139" i="9"/>
  <c r="E139" i="9" s="1"/>
  <c r="B139" i="9" s="1"/>
  <c r="F139" i="9"/>
  <c r="H138" i="9"/>
  <c r="E138" i="9" s="1"/>
  <c r="G138" i="9"/>
  <c r="F138" i="9"/>
  <c r="B138" i="9"/>
  <c r="H137" i="9"/>
  <c r="G137" i="9"/>
  <c r="E137" i="9" s="1"/>
  <c r="B137" i="9" s="1"/>
  <c r="F137" i="9"/>
  <c r="H136" i="9"/>
  <c r="G136" i="9"/>
  <c r="E136" i="9" s="1"/>
  <c r="B136" i="9" s="1"/>
  <c r="F136" i="9"/>
  <c r="H135" i="9"/>
  <c r="G135" i="9"/>
  <c r="E135" i="9" s="1"/>
  <c r="B135" i="9" s="1"/>
  <c r="F135" i="9"/>
  <c r="H134" i="9"/>
  <c r="E134" i="9" s="1"/>
  <c r="G134" i="9"/>
  <c r="F134" i="9"/>
  <c r="B134" i="9"/>
  <c r="H133" i="9"/>
  <c r="G133" i="9"/>
  <c r="E133" i="9" s="1"/>
  <c r="B133" i="9" s="1"/>
  <c r="F133" i="9"/>
  <c r="H132" i="9"/>
  <c r="G132" i="9"/>
  <c r="E132" i="9" s="1"/>
  <c r="B132" i="9" s="1"/>
  <c r="F132" i="9"/>
  <c r="H131" i="9"/>
  <c r="G131" i="9"/>
  <c r="E131" i="9" s="1"/>
  <c r="B131" i="9" s="1"/>
  <c r="F131" i="9"/>
  <c r="H130" i="9"/>
  <c r="E130" i="9" s="1"/>
  <c r="G130" i="9"/>
  <c r="F130" i="9"/>
  <c r="B130" i="9"/>
  <c r="H129" i="9"/>
  <c r="G129" i="9"/>
  <c r="E129" i="9" s="1"/>
  <c r="B129" i="9" s="1"/>
  <c r="F129" i="9"/>
  <c r="H128" i="9"/>
  <c r="G128" i="9"/>
  <c r="E128" i="9" s="1"/>
  <c r="B128" i="9" s="1"/>
  <c r="F128" i="9"/>
  <c r="H127" i="9"/>
  <c r="G127" i="9"/>
  <c r="E127" i="9" s="1"/>
  <c r="B127" i="9" s="1"/>
  <c r="F127" i="9"/>
  <c r="H126" i="9"/>
  <c r="E126" i="9" s="1"/>
  <c r="G126" i="9"/>
  <c r="F126" i="9"/>
  <c r="B126" i="9"/>
  <c r="H125" i="9"/>
  <c r="G125" i="9"/>
  <c r="E125" i="9" s="1"/>
  <c r="B125" i="9" s="1"/>
  <c r="F125" i="9"/>
  <c r="H124" i="9"/>
  <c r="G124" i="9"/>
  <c r="E124" i="9" s="1"/>
  <c r="B124" i="9" s="1"/>
  <c r="F124" i="9"/>
  <c r="H123" i="9"/>
  <c r="G123" i="9"/>
  <c r="E123" i="9" s="1"/>
  <c r="B123" i="9" s="1"/>
  <c r="F123" i="9"/>
  <c r="H122" i="9"/>
  <c r="E122" i="9" s="1"/>
  <c r="G122" i="9"/>
  <c r="F122" i="9"/>
  <c r="B122" i="9"/>
  <c r="H121" i="9"/>
  <c r="G121" i="9"/>
  <c r="E121" i="9" s="1"/>
  <c r="B121" i="9" s="1"/>
  <c r="F121" i="9"/>
  <c r="H120" i="9"/>
  <c r="G120" i="9"/>
  <c r="E120" i="9" s="1"/>
  <c r="B120" i="9" s="1"/>
  <c r="F120" i="9"/>
  <c r="H119" i="9"/>
  <c r="G119" i="9"/>
  <c r="E119" i="9" s="1"/>
  <c r="B119" i="9" s="1"/>
  <c r="F119" i="9"/>
  <c r="H118" i="9"/>
  <c r="E118" i="9" s="1"/>
  <c r="G118" i="9"/>
  <c r="F118" i="9"/>
  <c r="B118" i="9"/>
  <c r="H117" i="9"/>
  <c r="G117" i="9"/>
  <c r="E117" i="9" s="1"/>
  <c r="B117" i="9" s="1"/>
  <c r="F117" i="9"/>
  <c r="H116" i="9"/>
  <c r="G116" i="9"/>
  <c r="E116" i="9" s="1"/>
  <c r="B116" i="9" s="1"/>
  <c r="F116" i="9"/>
  <c r="H115" i="9"/>
  <c r="G115" i="9"/>
  <c r="E115" i="9" s="1"/>
  <c r="B115" i="9" s="1"/>
  <c r="F115" i="9"/>
  <c r="H114" i="9"/>
  <c r="E114" i="9" s="1"/>
  <c r="G114" i="9"/>
  <c r="F114" i="9"/>
  <c r="B114" i="9"/>
  <c r="H113" i="9"/>
  <c r="G113" i="9"/>
  <c r="E113" i="9" s="1"/>
  <c r="B113" i="9" s="1"/>
  <c r="F113" i="9"/>
  <c r="H112" i="9"/>
  <c r="G112" i="9"/>
  <c r="E112" i="9" s="1"/>
  <c r="B112" i="9" s="1"/>
  <c r="F112" i="9"/>
  <c r="H111" i="9"/>
  <c r="G111" i="9"/>
  <c r="E111" i="9" s="1"/>
  <c r="B111" i="9" s="1"/>
  <c r="F111" i="9"/>
  <c r="H110" i="9"/>
  <c r="E110" i="9" s="1"/>
  <c r="G110" i="9"/>
  <c r="F110" i="9"/>
  <c r="B110" i="9"/>
  <c r="H109" i="9"/>
  <c r="G109" i="9"/>
  <c r="E109" i="9" s="1"/>
  <c r="B109" i="9" s="1"/>
  <c r="F109" i="9"/>
  <c r="H108" i="9"/>
  <c r="G108" i="9"/>
  <c r="E108" i="9" s="1"/>
  <c r="B108" i="9" s="1"/>
  <c r="F108" i="9"/>
  <c r="H107" i="9"/>
  <c r="G107" i="9"/>
  <c r="E107" i="9" s="1"/>
  <c r="B107" i="9" s="1"/>
  <c r="F107" i="9"/>
  <c r="H106" i="9"/>
  <c r="E106" i="9" s="1"/>
  <c r="G106" i="9"/>
  <c r="F106" i="9"/>
  <c r="B106" i="9"/>
  <c r="H105" i="9"/>
  <c r="G105" i="9"/>
  <c r="E105" i="9" s="1"/>
  <c r="B105" i="9" s="1"/>
  <c r="F105" i="9"/>
  <c r="H104" i="9"/>
  <c r="G104" i="9"/>
  <c r="E104" i="9" s="1"/>
  <c r="B104" i="9" s="1"/>
  <c r="F104" i="9"/>
  <c r="H103" i="9"/>
  <c r="G103" i="9"/>
  <c r="E103" i="9" s="1"/>
  <c r="B103" i="9" s="1"/>
  <c r="F103" i="9"/>
  <c r="H102" i="9"/>
  <c r="E102" i="9" s="1"/>
  <c r="G102" i="9"/>
  <c r="F102" i="9"/>
  <c r="B102" i="9"/>
  <c r="H101" i="9"/>
  <c r="G101" i="9"/>
  <c r="E101" i="9" s="1"/>
  <c r="B101" i="9" s="1"/>
  <c r="F101" i="9"/>
  <c r="H100" i="9"/>
  <c r="G100" i="9"/>
  <c r="E100" i="9" s="1"/>
  <c r="B100" i="9" s="1"/>
  <c r="F100" i="9"/>
  <c r="H99" i="9"/>
  <c r="G99" i="9"/>
  <c r="E99" i="9" s="1"/>
  <c r="B99" i="9" s="1"/>
  <c r="F99" i="9"/>
  <c r="H98" i="9"/>
  <c r="E98" i="9" s="1"/>
  <c r="G98" i="9"/>
  <c r="F98" i="9"/>
  <c r="B98" i="9"/>
  <c r="H97" i="9"/>
  <c r="G97" i="9"/>
  <c r="E97" i="9" s="1"/>
  <c r="B97" i="9" s="1"/>
  <c r="F97" i="9"/>
  <c r="H96" i="9"/>
  <c r="G96" i="9"/>
  <c r="E96" i="9" s="1"/>
  <c r="B96" i="9" s="1"/>
  <c r="F96" i="9"/>
  <c r="H95" i="9"/>
  <c r="G95" i="9"/>
  <c r="E95" i="9" s="1"/>
  <c r="B95" i="9" s="1"/>
  <c r="F95" i="9"/>
  <c r="H94" i="9"/>
  <c r="E94" i="9" s="1"/>
  <c r="G94" i="9"/>
  <c r="F94" i="9"/>
  <c r="B94" i="9"/>
  <c r="H93" i="9"/>
  <c r="G93" i="9"/>
  <c r="E93" i="9" s="1"/>
  <c r="B93" i="9" s="1"/>
  <c r="F93" i="9"/>
  <c r="H92" i="9"/>
  <c r="G92" i="9"/>
  <c r="E92" i="9" s="1"/>
  <c r="F92" i="9"/>
  <c r="B92" i="9"/>
  <c r="H91" i="9"/>
  <c r="G91" i="9"/>
  <c r="F91" i="9"/>
  <c r="E91" i="9"/>
  <c r="B91" i="9" s="1"/>
  <c r="H90" i="9"/>
  <c r="E90" i="9" s="1"/>
  <c r="G90" i="9"/>
  <c r="F90" i="9"/>
  <c r="B90" i="9"/>
  <c r="H89" i="9"/>
  <c r="G89" i="9"/>
  <c r="F89" i="9"/>
  <c r="E89" i="9"/>
  <c r="B89" i="9" s="1"/>
  <c r="H88" i="9"/>
  <c r="G88" i="9"/>
  <c r="E88" i="9" s="1"/>
  <c r="F88" i="9"/>
  <c r="B88" i="9"/>
  <c r="H87" i="9"/>
  <c r="G87" i="9"/>
  <c r="F87" i="9"/>
  <c r="E87" i="9"/>
  <c r="B87" i="9" s="1"/>
  <c r="H86" i="9"/>
  <c r="E86" i="9" s="1"/>
  <c r="G86" i="9"/>
  <c r="F86" i="9"/>
  <c r="B86" i="9"/>
  <c r="H85" i="9"/>
  <c r="G85" i="9"/>
  <c r="F85" i="9"/>
  <c r="E85" i="9"/>
  <c r="B85" i="9" s="1"/>
  <c r="H84" i="9"/>
  <c r="G84" i="9"/>
  <c r="E84" i="9" s="1"/>
  <c r="F84" i="9"/>
  <c r="B84" i="9"/>
  <c r="H83" i="9"/>
  <c r="G83" i="9"/>
  <c r="F83" i="9"/>
  <c r="E83" i="9"/>
  <c r="B83" i="9" s="1"/>
  <c r="H82" i="9"/>
  <c r="E82" i="9" s="1"/>
  <c r="G82" i="9"/>
  <c r="F82" i="9"/>
  <c r="B82" i="9"/>
  <c r="H81" i="9"/>
  <c r="G81" i="9"/>
  <c r="F81" i="9"/>
  <c r="E81" i="9"/>
  <c r="B81" i="9" s="1"/>
  <c r="H80" i="9"/>
  <c r="G80" i="9"/>
  <c r="E80" i="9" s="1"/>
  <c r="F80" i="9"/>
  <c r="B80" i="9"/>
  <c r="H79" i="9"/>
  <c r="G79" i="9"/>
  <c r="F79" i="9"/>
  <c r="E79" i="9"/>
  <c r="B79" i="9" s="1"/>
  <c r="H78" i="9"/>
  <c r="E78" i="9" s="1"/>
  <c r="G78" i="9"/>
  <c r="F78" i="9"/>
  <c r="B78" i="9"/>
  <c r="H77" i="9"/>
  <c r="G77" i="9"/>
  <c r="F77" i="9"/>
  <c r="E77" i="9"/>
  <c r="B77" i="9" s="1"/>
  <c r="H76" i="9"/>
  <c r="G76" i="9"/>
  <c r="E76" i="9" s="1"/>
  <c r="F76" i="9"/>
  <c r="B76" i="9"/>
  <c r="H75" i="9"/>
  <c r="G75" i="9"/>
  <c r="F75" i="9"/>
  <c r="E75" i="9"/>
  <c r="B75" i="9" s="1"/>
  <c r="H74" i="9"/>
  <c r="E74" i="9" s="1"/>
  <c r="B74" i="9" s="1"/>
  <c r="G74" i="9"/>
  <c r="F74" i="9"/>
  <c r="H73" i="9"/>
  <c r="G73" i="9"/>
  <c r="F73" i="9"/>
  <c r="E73" i="9"/>
  <c r="B73" i="9" s="1"/>
  <c r="H72" i="9"/>
  <c r="G72" i="9"/>
  <c r="E72" i="9" s="1"/>
  <c r="F72" i="9"/>
  <c r="B72" i="9"/>
  <c r="H71" i="9"/>
  <c r="G71" i="9"/>
  <c r="F71" i="9"/>
  <c r="E71" i="9"/>
  <c r="B71" i="9" s="1"/>
  <c r="H70" i="9"/>
  <c r="E70" i="9" s="1"/>
  <c r="B70" i="9" s="1"/>
  <c r="G70" i="9"/>
  <c r="F70" i="9"/>
  <c r="H69" i="9"/>
  <c r="G69" i="9"/>
  <c r="F69" i="9"/>
  <c r="E69" i="9"/>
  <c r="B69" i="9" s="1"/>
  <c r="H68" i="9"/>
  <c r="G68" i="9"/>
  <c r="E68" i="9" s="1"/>
  <c r="F68" i="9"/>
  <c r="B68" i="9"/>
  <c r="H67" i="9"/>
  <c r="G67" i="9"/>
  <c r="F67" i="9"/>
  <c r="E67" i="9"/>
  <c r="B67" i="9" s="1"/>
  <c r="H66" i="9"/>
  <c r="E66" i="9" s="1"/>
  <c r="B66" i="9" s="1"/>
  <c r="G66" i="9"/>
  <c r="F66" i="9"/>
  <c r="H65" i="9"/>
  <c r="G65" i="9"/>
  <c r="F65" i="9"/>
  <c r="E65" i="9"/>
  <c r="B65" i="9" s="1"/>
  <c r="H64" i="9"/>
  <c r="G64" i="9"/>
  <c r="E64" i="9" s="1"/>
  <c r="F64" i="9"/>
  <c r="B64" i="9"/>
  <c r="H63" i="9"/>
  <c r="G63" i="9"/>
  <c r="F63" i="9"/>
  <c r="E63" i="9"/>
  <c r="B63" i="9" s="1"/>
  <c r="H62" i="9"/>
  <c r="E62" i="9" s="1"/>
  <c r="B62" i="9" s="1"/>
  <c r="G62" i="9"/>
  <c r="F62" i="9"/>
  <c r="H61" i="9"/>
  <c r="G61" i="9"/>
  <c r="F61" i="9"/>
  <c r="E61" i="9"/>
  <c r="B61" i="9" s="1"/>
  <c r="H60" i="9"/>
  <c r="G60" i="9"/>
  <c r="E60" i="9" s="1"/>
  <c r="F60" i="9"/>
  <c r="B60" i="9"/>
  <c r="H59" i="9"/>
  <c r="G59" i="9"/>
  <c r="F59" i="9"/>
  <c r="E59" i="9"/>
  <c r="B59" i="9" s="1"/>
  <c r="H58" i="9"/>
  <c r="E58" i="9" s="1"/>
  <c r="B58" i="9" s="1"/>
  <c r="G58" i="9"/>
  <c r="F58" i="9"/>
  <c r="H57" i="9"/>
  <c r="G57" i="9"/>
  <c r="F57" i="9"/>
  <c r="E57" i="9"/>
  <c r="B57" i="9" s="1"/>
  <c r="H56" i="9"/>
  <c r="G56" i="9"/>
  <c r="F56" i="9"/>
  <c r="H55" i="9"/>
  <c r="G55" i="9"/>
  <c r="F55" i="9"/>
  <c r="E55" i="9"/>
  <c r="B55" i="9" s="1"/>
  <c r="H54" i="9"/>
  <c r="E54" i="9" s="1"/>
  <c r="B54" i="9" s="1"/>
  <c r="G54" i="9"/>
  <c r="F54" i="9"/>
  <c r="H53" i="9"/>
  <c r="G53" i="9"/>
  <c r="F53" i="9"/>
  <c r="E53" i="9"/>
  <c r="B53" i="9" s="1"/>
  <c r="H52" i="9"/>
  <c r="G52" i="9"/>
  <c r="F52" i="9"/>
  <c r="H51" i="9"/>
  <c r="G51" i="9"/>
  <c r="F51" i="9"/>
  <c r="E51" i="9"/>
  <c r="B51" i="9" s="1"/>
  <c r="H50" i="9"/>
  <c r="E50" i="9" s="1"/>
  <c r="B50" i="9" s="1"/>
  <c r="G50" i="9"/>
  <c r="F50" i="9"/>
  <c r="H49" i="9"/>
  <c r="G49" i="9"/>
  <c r="F49" i="9"/>
  <c r="E49" i="9"/>
  <c r="B49" i="9" s="1"/>
  <c r="H48" i="9"/>
  <c r="G48" i="9"/>
  <c r="F48" i="9"/>
  <c r="H47" i="9"/>
  <c r="G47" i="9"/>
  <c r="F47" i="9"/>
  <c r="E47" i="9"/>
  <c r="B47" i="9" s="1"/>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E41" i="9"/>
  <c r="B41" i="9" s="1"/>
  <c r="H40" i="9"/>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E33" i="9" s="1"/>
  <c r="B33" i="9" s="1"/>
  <c r="F33" i="9"/>
  <c r="H32" i="9"/>
  <c r="G32" i="9"/>
  <c r="F32" i="9"/>
  <c r="H31" i="9"/>
  <c r="G31" i="9"/>
  <c r="F31" i="9"/>
  <c r="E31" i="9"/>
  <c r="B31" i="9" s="1"/>
  <c r="H30" i="9"/>
  <c r="E30" i="9" s="1"/>
  <c r="B30" i="9" s="1"/>
  <c r="G30" i="9"/>
  <c r="F30" i="9"/>
  <c r="H29" i="9"/>
  <c r="G29" i="9"/>
  <c r="F29" i="9"/>
  <c r="E29" i="9"/>
  <c r="B29" i="9" s="1"/>
  <c r="H28" i="9"/>
  <c r="G28" i="9"/>
  <c r="F28" i="9"/>
  <c r="H27" i="9"/>
  <c r="G27" i="9"/>
  <c r="E27" i="9" s="1"/>
  <c r="B27" i="9" s="1"/>
  <c r="F27" i="9"/>
  <c r="H26" i="9"/>
  <c r="E26" i="9" s="1"/>
  <c r="B26" i="9" s="1"/>
  <c r="G26" i="9"/>
  <c r="F26" i="9"/>
  <c r="H25" i="9"/>
  <c r="G25" i="9"/>
  <c r="F25" i="9"/>
  <c r="E25" i="9"/>
  <c r="B25" i="9" s="1"/>
  <c r="H24" i="9"/>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c r="D18" i="8"/>
  <c r="D6" i="8" s="1"/>
  <c r="D8" i="8"/>
  <c r="E44" i="7"/>
  <c r="D44" i="7"/>
  <c r="E39" i="7"/>
  <c r="D39" i="7"/>
  <c r="D38" i="7" s="1"/>
  <c r="E38" i="7"/>
  <c r="E30" i="7"/>
  <c r="D30" i="7"/>
  <c r="E23" i="7"/>
  <c r="E22" i="7" s="1"/>
  <c r="D23" i="7"/>
  <c r="D22" i="7" s="1"/>
  <c r="H30" i="3" s="1"/>
  <c r="E14" i="7"/>
  <c r="D14" i="7"/>
  <c r="E7" i="7"/>
  <c r="D7" i="7"/>
  <c r="E6" i="7"/>
  <c r="E5" i="7" s="1"/>
  <c r="D6" i="7"/>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310" i="9" s="1"/>
  <c r="B310" i="9" s="1"/>
  <c r="F206" i="5"/>
  <c r="E206" i="5"/>
  <c r="H310" i="9" s="1"/>
  <c r="F205" i="5"/>
  <c r="F204" i="5"/>
  <c r="F203" i="5"/>
  <c r="F202" i="5"/>
  <c r="F201" i="5"/>
  <c r="F200" i="5"/>
  <c r="F199" i="5"/>
  <c r="E198" i="5"/>
  <c r="E190" i="5" s="1"/>
  <c r="H309" i="9"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E78" i="5" s="1"/>
  <c r="D79"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E418" i="4"/>
  <c r="F418" i="4" s="1"/>
  <c r="D418" i="4"/>
  <c r="E417" i="4"/>
  <c r="E644" i="4"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4" i="4"/>
  <c r="F213" i="4"/>
  <c r="F212" i="4"/>
  <c r="F211" i="4"/>
  <c r="E210" i="4"/>
  <c r="D210" i="4"/>
  <c r="F210" i="4" s="1"/>
  <c r="F209" i="4"/>
  <c r="F208" i="4"/>
  <c r="F207" i="4"/>
  <c r="F206" i="4"/>
  <c r="F205" i="4"/>
  <c r="F204" i="4"/>
  <c r="F203" i="4"/>
  <c r="F202" i="4"/>
  <c r="E202" i="4"/>
  <c r="E196"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F139" i="4"/>
  <c r="D139" i="4"/>
  <c r="F138" i="4"/>
  <c r="F137" i="4"/>
  <c r="F136" i="4"/>
  <c r="F135" i="4"/>
  <c r="F134" i="4"/>
  <c r="E134" i="4"/>
  <c r="E133" i="4" s="1"/>
  <c r="D134" i="4"/>
  <c r="D133" i="4"/>
  <c r="F133" i="4" s="1"/>
  <c r="F132" i="4"/>
  <c r="F131" i="4"/>
  <c r="F130" i="4"/>
  <c r="F129" i="4"/>
  <c r="E128" i="4"/>
  <c r="D128" i="4"/>
  <c r="F128" i="4" s="1"/>
  <c r="F127" i="4"/>
  <c r="F126" i="4"/>
  <c r="E125" i="4"/>
  <c r="D125" i="4"/>
  <c r="F125" i="4" s="1"/>
  <c r="E124"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D50" i="4" s="1"/>
  <c r="F50" i="4" s="1"/>
  <c r="E50"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G1499" i="1"/>
  <c r="C1499" i="1"/>
  <c r="H1499" i="1" s="1"/>
  <c r="C1498" i="1"/>
  <c r="H1497" i="1"/>
  <c r="G1497" i="1"/>
  <c r="C1497" i="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G1484" i="1"/>
  <c r="C1484" i="1"/>
  <c r="H1483" i="1"/>
  <c r="G1483" i="1"/>
  <c r="C1483" i="1"/>
  <c r="C1482" i="1"/>
  <c r="H1480" i="1"/>
  <c r="G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D1469" i="1"/>
  <c r="D1468" i="1"/>
  <c r="C1468" i="1"/>
  <c r="H1467" i="1"/>
  <c r="G1467" i="1"/>
  <c r="I1467" i="1" s="1"/>
  <c r="D1467" i="1"/>
  <c r="C1467" i="1"/>
  <c r="J1467" i="1" s="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J1445" i="1" s="1"/>
  <c r="J1444" i="1"/>
  <c r="D1444" i="1"/>
  <c r="G1444" i="1" s="1"/>
  <c r="C1444" i="1"/>
  <c r="H1443" i="1"/>
  <c r="D1443" i="1"/>
  <c r="C1443" i="1"/>
  <c r="G1443" i="1" s="1"/>
  <c r="I1443" i="1" s="1"/>
  <c r="D1442" i="1"/>
  <c r="C1442" i="1"/>
  <c r="H1441" i="1"/>
  <c r="D1441" i="1"/>
  <c r="C1441" i="1"/>
  <c r="G1441" i="1" s="1"/>
  <c r="J1440" i="1"/>
  <c r="D1440" i="1"/>
  <c r="G1440" i="1" s="1"/>
  <c r="C1440" i="1"/>
  <c r="H1439" i="1"/>
  <c r="D1439" i="1"/>
  <c r="C1439" i="1"/>
  <c r="G1439" i="1" s="1"/>
  <c r="I1439" i="1" s="1"/>
  <c r="H1438" i="1"/>
  <c r="D1438" i="1"/>
  <c r="C1438" i="1"/>
  <c r="G1438" i="1" s="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D684" i="1"/>
  <c r="C684" i="1"/>
  <c r="G684" i="1" s="1"/>
  <c r="D683" i="1"/>
  <c r="C683" i="1"/>
  <c r="G683" i="1" s="1"/>
  <c r="D682" i="1"/>
  <c r="C682" i="1"/>
  <c r="H681" i="1"/>
  <c r="D681" i="1"/>
  <c r="C681" i="1"/>
  <c r="G681" i="1" s="1"/>
  <c r="H680" i="1"/>
  <c r="D680" i="1"/>
  <c r="C680" i="1"/>
  <c r="G680" i="1" s="1"/>
  <c r="D679" i="1"/>
  <c r="C679" i="1"/>
  <c r="G679" i="1" s="1"/>
  <c r="D678" i="1"/>
  <c r="C678" i="1"/>
  <c r="H677" i="1"/>
  <c r="D677" i="1"/>
  <c r="C677" i="1"/>
  <c r="G677" i="1" s="1"/>
  <c r="H676" i="1"/>
  <c r="D676" i="1"/>
  <c r="C676" i="1"/>
  <c r="G676" i="1" s="1"/>
  <c r="D675" i="1"/>
  <c r="C675" i="1"/>
  <c r="G675" i="1" s="1"/>
  <c r="D674" i="1"/>
  <c r="C674" i="1"/>
  <c r="H673" i="1"/>
  <c r="D673" i="1"/>
  <c r="C673" i="1"/>
  <c r="G673" i="1" s="1"/>
  <c r="H672" i="1"/>
  <c r="D672" i="1"/>
  <c r="C672" i="1"/>
  <c r="G672" i="1" s="1"/>
  <c r="D671" i="1"/>
  <c r="C671" i="1"/>
  <c r="G671" i="1" s="1"/>
  <c r="D670" i="1"/>
  <c r="C670" i="1"/>
  <c r="H669" i="1"/>
  <c r="D669" i="1"/>
  <c r="C669" i="1"/>
  <c r="G669" i="1" s="1"/>
  <c r="H668" i="1"/>
  <c r="D668" i="1"/>
  <c r="C668" i="1"/>
  <c r="G668" i="1" s="1"/>
  <c r="D667" i="1"/>
  <c r="C667" i="1"/>
  <c r="G667" i="1" s="1"/>
  <c r="D666" i="1"/>
  <c r="C666" i="1"/>
  <c r="H665" i="1"/>
  <c r="D665" i="1"/>
  <c r="C665" i="1"/>
  <c r="G665" i="1" s="1"/>
  <c r="H664" i="1"/>
  <c r="D664" i="1"/>
  <c r="C664" i="1"/>
  <c r="G664" i="1" s="1"/>
  <c r="D663" i="1"/>
  <c r="C663" i="1"/>
  <c r="G663" i="1" s="1"/>
  <c r="D662" i="1"/>
  <c r="C662" i="1"/>
  <c r="H661" i="1"/>
  <c r="D661" i="1"/>
  <c r="C661" i="1"/>
  <c r="G661" i="1" s="1"/>
  <c r="H660" i="1"/>
  <c r="D660" i="1"/>
  <c r="C660" i="1"/>
  <c r="G660" i="1" s="1"/>
  <c r="D659" i="1"/>
  <c r="C659" i="1"/>
  <c r="G659" i="1" s="1"/>
  <c r="D658" i="1"/>
  <c r="C658" i="1"/>
  <c r="H657" i="1"/>
  <c r="D657" i="1"/>
  <c r="C657" i="1"/>
  <c r="G657" i="1" s="1"/>
  <c r="H656" i="1"/>
  <c r="D656" i="1"/>
  <c r="C656" i="1"/>
  <c r="G656" i="1" s="1"/>
  <c r="D655" i="1"/>
  <c r="C655" i="1"/>
  <c r="G655" i="1" s="1"/>
  <c r="D654" i="1"/>
  <c r="C654" i="1"/>
  <c r="H653" i="1"/>
  <c r="D653" i="1"/>
  <c r="C653" i="1"/>
  <c r="G653" i="1" s="1"/>
  <c r="H652" i="1"/>
  <c r="D652" i="1"/>
  <c r="C652" i="1"/>
  <c r="G652" i="1" s="1"/>
  <c r="D651" i="1"/>
  <c r="C651" i="1"/>
  <c r="G651" i="1" s="1"/>
  <c r="D650" i="1"/>
  <c r="C650" i="1"/>
  <c r="H649" i="1"/>
  <c r="D649" i="1"/>
  <c r="C649" i="1"/>
  <c r="G649" i="1" s="1"/>
  <c r="H648" i="1"/>
  <c r="D648" i="1"/>
  <c r="C648" i="1"/>
  <c r="G648" i="1" s="1"/>
  <c r="D647" i="1"/>
  <c r="C647" i="1"/>
  <c r="G647" i="1" s="1"/>
  <c r="D646" i="1"/>
  <c r="C646" i="1"/>
  <c r="H645" i="1"/>
  <c r="D645" i="1"/>
  <c r="C645" i="1"/>
  <c r="G645" i="1" s="1"/>
  <c r="H644" i="1"/>
  <c r="D644" i="1"/>
  <c r="C644" i="1"/>
  <c r="G644" i="1" s="1"/>
  <c r="D643" i="1"/>
  <c r="C643" i="1"/>
  <c r="G643" i="1" s="1"/>
  <c r="D642" i="1"/>
  <c r="C642" i="1"/>
  <c r="H641" i="1"/>
  <c r="D641" i="1"/>
  <c r="C641" i="1"/>
  <c r="G641" i="1" s="1"/>
  <c r="H638" i="1"/>
  <c r="D638" i="1"/>
  <c r="C638" i="1"/>
  <c r="G638" i="1" s="1"/>
  <c r="H632" i="1"/>
  <c r="D632" i="1"/>
  <c r="C632" i="1"/>
  <c r="G632" i="1" s="1"/>
  <c r="H631" i="1"/>
  <c r="D631" i="1"/>
  <c r="C631" i="1"/>
  <c r="G631" i="1" s="1"/>
  <c r="D628" i="1"/>
  <c r="C628" i="1"/>
  <c r="G628" i="1" s="1"/>
  <c r="D627" i="1"/>
  <c r="C627" i="1"/>
  <c r="H626" i="1"/>
  <c r="D626" i="1"/>
  <c r="C626" i="1"/>
  <c r="G626" i="1" s="1"/>
  <c r="H625" i="1"/>
  <c r="D625" i="1"/>
  <c r="C625" i="1"/>
  <c r="G625" i="1" s="1"/>
  <c r="D624" i="1"/>
  <c r="C624" i="1"/>
  <c r="G624" i="1" s="1"/>
  <c r="D623" i="1"/>
  <c r="C623" i="1"/>
  <c r="H622" i="1"/>
  <c r="D622" i="1"/>
  <c r="C622" i="1"/>
  <c r="G622" i="1" s="1"/>
  <c r="H621" i="1"/>
  <c r="D621" i="1"/>
  <c r="C621" i="1"/>
  <c r="G621" i="1" s="1"/>
  <c r="D620" i="1"/>
  <c r="C620" i="1"/>
  <c r="G620" i="1" s="1"/>
  <c r="D619" i="1"/>
  <c r="H618" i="1"/>
  <c r="D618" i="1"/>
  <c r="C618" i="1"/>
  <c r="G618" i="1" s="1"/>
  <c r="H617" i="1"/>
  <c r="D617" i="1"/>
  <c r="C617" i="1"/>
  <c r="G617" i="1" s="1"/>
  <c r="D616" i="1"/>
  <c r="C616" i="1"/>
  <c r="G616" i="1" s="1"/>
  <c r="D615" i="1"/>
  <c r="C615" i="1"/>
  <c r="H614" i="1"/>
  <c r="D614" i="1"/>
  <c r="C614" i="1"/>
  <c r="G614" i="1" s="1"/>
  <c r="H613" i="1"/>
  <c r="D613" i="1"/>
  <c r="C613" i="1"/>
  <c r="G613" i="1" s="1"/>
  <c r="D612" i="1"/>
  <c r="C612" i="1"/>
  <c r="G612" i="1" s="1"/>
  <c r="D611" i="1"/>
  <c r="C611" i="1"/>
  <c r="H610" i="1"/>
  <c r="D610" i="1"/>
  <c r="C610" i="1"/>
  <c r="G610" i="1" s="1"/>
  <c r="H609" i="1"/>
  <c r="D609" i="1"/>
  <c r="C609" i="1"/>
  <c r="G609" i="1" s="1"/>
  <c r="D608" i="1"/>
  <c r="C608" i="1"/>
  <c r="G608" i="1" s="1"/>
  <c r="D607" i="1"/>
  <c r="C607" i="1"/>
  <c r="H606" i="1"/>
  <c r="D606" i="1"/>
  <c r="C606" i="1"/>
  <c r="G606" i="1" s="1"/>
  <c r="H605" i="1"/>
  <c r="D605" i="1"/>
  <c r="C605" i="1"/>
  <c r="G605" i="1" s="1"/>
  <c r="D604" i="1"/>
  <c r="C604" i="1"/>
  <c r="G604" i="1" s="1"/>
  <c r="D603" i="1"/>
  <c r="C603" i="1"/>
  <c r="H602" i="1"/>
  <c r="D602" i="1"/>
  <c r="C602" i="1"/>
  <c r="G602" i="1" s="1"/>
  <c r="H601" i="1"/>
  <c r="D601" i="1"/>
  <c r="C601" i="1"/>
  <c r="G601" i="1" s="1"/>
  <c r="D600" i="1"/>
  <c r="C600" i="1"/>
  <c r="G600" i="1" s="1"/>
  <c r="D599" i="1"/>
  <c r="C599" i="1"/>
  <c r="H598" i="1"/>
  <c r="D598" i="1"/>
  <c r="C598" i="1"/>
  <c r="G598" i="1" s="1"/>
  <c r="H597" i="1"/>
  <c r="D597" i="1"/>
  <c r="C597" i="1"/>
  <c r="G597" i="1" s="1"/>
  <c r="D596" i="1"/>
  <c r="C596" i="1"/>
  <c r="G596" i="1" s="1"/>
  <c r="D595" i="1"/>
  <c r="C595" i="1"/>
  <c r="H594" i="1"/>
  <c r="D594" i="1"/>
  <c r="C594" i="1"/>
  <c r="G594" i="1" s="1"/>
  <c r="H593" i="1"/>
  <c r="D593" i="1"/>
  <c r="C593" i="1"/>
  <c r="G593" i="1" s="1"/>
  <c r="D592" i="1"/>
  <c r="C592" i="1"/>
  <c r="G592" i="1" s="1"/>
  <c r="D591" i="1"/>
  <c r="C591" i="1"/>
  <c r="H590" i="1"/>
  <c r="D590" i="1"/>
  <c r="C590" i="1"/>
  <c r="G590" i="1" s="1"/>
  <c r="H589" i="1"/>
  <c r="D589" i="1"/>
  <c r="C589" i="1"/>
  <c r="G589" i="1" s="1"/>
  <c r="D588" i="1"/>
  <c r="C588" i="1"/>
  <c r="G588" i="1" s="1"/>
  <c r="D587" i="1"/>
  <c r="H586" i="1"/>
  <c r="D586" i="1"/>
  <c r="C586" i="1"/>
  <c r="G586" i="1" s="1"/>
  <c r="H585" i="1"/>
  <c r="D585" i="1"/>
  <c r="C585" i="1"/>
  <c r="G585" i="1" s="1"/>
  <c r="D584" i="1"/>
  <c r="C584" i="1"/>
  <c r="G584" i="1" s="1"/>
  <c r="D583" i="1"/>
  <c r="C583" i="1"/>
  <c r="H582" i="1"/>
  <c r="D582" i="1"/>
  <c r="C582" i="1"/>
  <c r="G582" i="1" s="1"/>
  <c r="H581" i="1"/>
  <c r="D581" i="1"/>
  <c r="C581" i="1"/>
  <c r="G581" i="1" s="1"/>
  <c r="D580" i="1"/>
  <c r="C580" i="1"/>
  <c r="G580" i="1" s="1"/>
  <c r="D579" i="1"/>
  <c r="C579" i="1"/>
  <c r="H578" i="1"/>
  <c r="D578" i="1"/>
  <c r="C578" i="1"/>
  <c r="G578" i="1" s="1"/>
  <c r="H577" i="1"/>
  <c r="D577" i="1"/>
  <c r="C577" i="1"/>
  <c r="G577" i="1" s="1"/>
  <c r="D576" i="1"/>
  <c r="C576" i="1"/>
  <c r="G576" i="1" s="1"/>
  <c r="D575" i="1"/>
  <c r="C575" i="1"/>
  <c r="H574" i="1"/>
  <c r="D574" i="1"/>
  <c r="C574" i="1"/>
  <c r="G574" i="1" s="1"/>
  <c r="H573" i="1"/>
  <c r="D573" i="1"/>
  <c r="C573" i="1"/>
  <c r="G573" i="1" s="1"/>
  <c r="D572" i="1"/>
  <c r="C572" i="1"/>
  <c r="G572" i="1" s="1"/>
  <c r="D571" i="1"/>
  <c r="C571" i="1"/>
  <c r="H570" i="1"/>
  <c r="D570" i="1"/>
  <c r="C570" i="1"/>
  <c r="G570" i="1" s="1"/>
  <c r="H569" i="1"/>
  <c r="D569" i="1"/>
  <c r="C569" i="1"/>
  <c r="G569" i="1" s="1"/>
  <c r="D568" i="1"/>
  <c r="C568" i="1"/>
  <c r="G568" i="1" s="1"/>
  <c r="D567" i="1"/>
  <c r="C567" i="1"/>
  <c r="H566" i="1"/>
  <c r="D566" i="1"/>
  <c r="C566" i="1"/>
  <c r="G566" i="1" s="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D306" i="1"/>
  <c r="C306" i="1"/>
  <c r="H306" i="1" s="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4" i="1"/>
  <c r="D293" i="1"/>
  <c r="G292" i="1"/>
  <c r="D292" i="1"/>
  <c r="C292" i="1"/>
  <c r="H292" i="1" s="1"/>
  <c r="G291" i="1"/>
  <c r="D291" i="1"/>
  <c r="C291" i="1"/>
  <c r="H291" i="1" s="1"/>
  <c r="D290" i="1"/>
  <c r="C290" i="1"/>
  <c r="H290" i="1" s="1"/>
  <c r="D289" i="1"/>
  <c r="C289" i="1"/>
  <c r="H289" i="1" s="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G248" i="1"/>
  <c r="D248" i="1"/>
  <c r="C248" i="1"/>
  <c r="H248" i="1" s="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D237" i="1"/>
  <c r="C237" i="1"/>
  <c r="H237" i="1" s="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D220" i="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H212" i="1" s="1"/>
  <c r="D211" i="1"/>
  <c r="C211" i="1"/>
  <c r="H211" i="1" s="1"/>
  <c r="D210" i="1"/>
  <c r="C210" i="1"/>
  <c r="H210" i="1" s="1"/>
  <c r="G209" i="1"/>
  <c r="D209" i="1"/>
  <c r="C209" i="1"/>
  <c r="H209" i="1" s="1"/>
  <c r="G208" i="1"/>
  <c r="D208" i="1"/>
  <c r="C208" i="1"/>
  <c r="H208" i="1" s="1"/>
  <c r="D207" i="1"/>
  <c r="C207" i="1"/>
  <c r="H207" i="1" s="1"/>
  <c r="D206" i="1"/>
  <c r="C206" i="1"/>
  <c r="H206" i="1" s="1"/>
  <c r="G205" i="1"/>
  <c r="D205" i="1"/>
  <c r="C205" i="1"/>
  <c r="H205" i="1" s="1"/>
  <c r="G204" i="1"/>
  <c r="D204" i="1"/>
  <c r="C204" i="1"/>
  <c r="H204" i="1" s="1"/>
  <c r="D203" i="1"/>
  <c r="C203" i="1"/>
  <c r="H203" i="1" s="1"/>
  <c r="D202" i="1"/>
  <c r="C202" i="1"/>
  <c r="H202" i="1" s="1"/>
  <c r="G201" i="1"/>
  <c r="D201" i="1"/>
  <c r="C201" i="1"/>
  <c r="H201" i="1" s="1"/>
  <c r="G200" i="1"/>
  <c r="D200" i="1"/>
  <c r="C200" i="1"/>
  <c r="H200" i="1" s="1"/>
  <c r="D199" i="1"/>
  <c r="C199" i="1"/>
  <c r="H199" i="1" s="1"/>
  <c r="D198" i="1"/>
  <c r="C198" i="1"/>
  <c r="H198" i="1" s="1"/>
  <c r="G197" i="1"/>
  <c r="D197" i="1"/>
  <c r="C197" i="1"/>
  <c r="H197" i="1" s="1"/>
  <c r="G196" i="1"/>
  <c r="D196" i="1"/>
  <c r="C196" i="1"/>
  <c r="H196" i="1" s="1"/>
  <c r="D195" i="1"/>
  <c r="C195" i="1"/>
  <c r="H195" i="1" s="1"/>
  <c r="D194" i="1"/>
  <c r="C194" i="1"/>
  <c r="H194" i="1" s="1"/>
  <c r="G193" i="1"/>
  <c r="D193" i="1"/>
  <c r="C193" i="1"/>
  <c r="H193" i="1" s="1"/>
  <c r="D192" i="1"/>
  <c r="D191" i="1"/>
  <c r="C191" i="1"/>
  <c r="H191" i="1" s="1"/>
  <c r="D190" i="1"/>
  <c r="C190" i="1"/>
  <c r="H190" i="1" s="1"/>
  <c r="G189" i="1"/>
  <c r="D189" i="1"/>
  <c r="C189" i="1"/>
  <c r="H189" i="1" s="1"/>
  <c r="G188" i="1"/>
  <c r="D188" i="1"/>
  <c r="C188" i="1"/>
  <c r="H188" i="1" s="1"/>
  <c r="D187" i="1"/>
  <c r="C187" i="1"/>
  <c r="H187" i="1" s="1"/>
  <c r="D186" i="1"/>
  <c r="C186" i="1"/>
  <c r="H186" i="1" s="1"/>
  <c r="G185" i="1"/>
  <c r="D185" i="1"/>
  <c r="C185" i="1"/>
  <c r="H185" i="1" s="1"/>
  <c r="G184" i="1"/>
  <c r="D184" i="1"/>
  <c r="C184" i="1"/>
  <c r="H184" i="1" s="1"/>
  <c r="D183" i="1"/>
  <c r="C183" i="1"/>
  <c r="H183" i="1" s="1"/>
  <c r="D182" i="1"/>
  <c r="C182" i="1"/>
  <c r="H182" i="1" s="1"/>
  <c r="G181" i="1"/>
  <c r="D181" i="1"/>
  <c r="C181" i="1"/>
  <c r="H181" i="1" s="1"/>
  <c r="G180" i="1"/>
  <c r="D180" i="1"/>
  <c r="C180" i="1"/>
  <c r="H180" i="1" s="1"/>
  <c r="D179" i="1"/>
  <c r="C179" i="1"/>
  <c r="H179" i="1" s="1"/>
  <c r="D178" i="1"/>
  <c r="C178" i="1"/>
  <c r="H178" i="1" s="1"/>
  <c r="G177" i="1"/>
  <c r="D177" i="1"/>
  <c r="C177" i="1"/>
  <c r="H177" i="1" s="1"/>
  <c r="G176" i="1"/>
  <c r="D176" i="1"/>
  <c r="C176" i="1"/>
  <c r="H176" i="1" s="1"/>
  <c r="D175" i="1"/>
  <c r="C175" i="1"/>
  <c r="H175" i="1" s="1"/>
  <c r="D174" i="1"/>
  <c r="C174" i="1"/>
  <c r="H174" i="1" s="1"/>
  <c r="G173" i="1"/>
  <c r="D173" i="1"/>
  <c r="C173" i="1"/>
  <c r="H173" i="1" s="1"/>
  <c r="G172" i="1"/>
  <c r="D172" i="1"/>
  <c r="C172" i="1"/>
  <c r="H172" i="1" s="1"/>
  <c r="D171" i="1"/>
  <c r="C171" i="1"/>
  <c r="H171" i="1" s="1"/>
  <c r="D170" i="1"/>
  <c r="C170" i="1"/>
  <c r="H170" i="1" s="1"/>
  <c r="G169" i="1"/>
  <c r="D169" i="1"/>
  <c r="C169" i="1"/>
  <c r="H169" i="1" s="1"/>
  <c r="G168" i="1"/>
  <c r="D168" i="1"/>
  <c r="C168" i="1"/>
  <c r="H168" i="1" s="1"/>
  <c r="D167" i="1"/>
  <c r="C167" i="1"/>
  <c r="H167" i="1" s="1"/>
  <c r="D166" i="1"/>
  <c r="C166" i="1"/>
  <c r="H166" i="1" s="1"/>
  <c r="G165" i="1"/>
  <c r="D165" i="1"/>
  <c r="C165" i="1"/>
  <c r="H165" i="1" s="1"/>
  <c r="G164" i="1"/>
  <c r="D164" i="1"/>
  <c r="C164" i="1"/>
  <c r="H164" i="1" s="1"/>
  <c r="D163" i="1"/>
  <c r="C163" i="1"/>
  <c r="H163" i="1" s="1"/>
  <c r="D162" i="1"/>
  <c r="C162" i="1"/>
  <c r="H162" i="1" s="1"/>
  <c r="G161" i="1"/>
  <c r="D161" i="1"/>
  <c r="C161" i="1"/>
  <c r="H161" i="1" s="1"/>
  <c r="G160" i="1"/>
  <c r="D160" i="1"/>
  <c r="C160" i="1"/>
  <c r="H160" i="1" s="1"/>
  <c r="D159" i="1"/>
  <c r="D158" i="1"/>
  <c r="C158" i="1"/>
  <c r="H158" i="1" s="1"/>
  <c r="G157" i="1"/>
  <c r="D157" i="1"/>
  <c r="C157" i="1"/>
  <c r="H157" i="1" s="1"/>
  <c r="G156" i="1"/>
  <c r="D156" i="1"/>
  <c r="C156" i="1"/>
  <c r="H156" i="1" s="1"/>
  <c r="D155" i="1"/>
  <c r="C155" i="1"/>
  <c r="H155" i="1" s="1"/>
  <c r="D154" i="1"/>
  <c r="C154" i="1"/>
  <c r="H154" i="1" s="1"/>
  <c r="G153" i="1"/>
  <c r="D153" i="1"/>
  <c r="C153" i="1"/>
  <c r="H153" i="1" s="1"/>
  <c r="G152" i="1"/>
  <c r="D152" i="1"/>
  <c r="C152" i="1"/>
  <c r="H152" i="1" s="1"/>
  <c r="D151" i="1"/>
  <c r="C151" i="1"/>
  <c r="H151" i="1" s="1"/>
  <c r="D150" i="1"/>
  <c r="C150" i="1"/>
  <c r="H150" i="1" s="1"/>
  <c r="G149" i="1"/>
  <c r="D149" i="1"/>
  <c r="C149" i="1"/>
  <c r="H149" i="1" s="1"/>
  <c r="D148"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D132" i="1"/>
  <c r="C132" i="1"/>
  <c r="G132" i="1" s="1"/>
  <c r="D131" i="1"/>
  <c r="C131" i="1"/>
  <c r="G131" i="1" s="1"/>
  <c r="H130" i="1"/>
  <c r="D130" i="1"/>
  <c r="C130" i="1"/>
  <c r="G130" i="1" s="1"/>
  <c r="H129" i="1"/>
  <c r="D129" i="1"/>
  <c r="C129" i="1"/>
  <c r="G129" i="1" s="1"/>
  <c r="D128" i="1"/>
  <c r="C128" i="1"/>
  <c r="G128" i="1" s="1"/>
  <c r="D127" i="1"/>
  <c r="C127" i="1"/>
  <c r="G127" i="1" s="1"/>
  <c r="H126" i="1"/>
  <c r="D126" i="1"/>
  <c r="C126" i="1"/>
  <c r="G126" i="1" s="1"/>
  <c r="H125" i="1"/>
  <c r="D125" i="1"/>
  <c r="C125" i="1"/>
  <c r="G125" i="1" s="1"/>
  <c r="D124" i="1"/>
  <c r="C124" i="1"/>
  <c r="G124" i="1" s="1"/>
  <c r="D123" i="1"/>
  <c r="C123" i="1"/>
  <c r="G123" i="1" s="1"/>
  <c r="H122" i="1"/>
  <c r="D122" i="1"/>
  <c r="C122" i="1"/>
  <c r="G122" i="1" s="1"/>
  <c r="H121" i="1"/>
  <c r="D121" i="1"/>
  <c r="C121" i="1"/>
  <c r="G121" i="1" s="1"/>
  <c r="D120" i="1"/>
  <c r="D119" i="1"/>
  <c r="C119" i="1"/>
  <c r="G119" i="1" s="1"/>
  <c r="H118" i="1"/>
  <c r="D118" i="1"/>
  <c r="C118" i="1"/>
  <c r="G118" i="1" s="1"/>
  <c r="H117" i="1"/>
  <c r="D117" i="1"/>
  <c r="C117" i="1"/>
  <c r="G117" i="1" s="1"/>
  <c r="D116" i="1"/>
  <c r="C116" i="1"/>
  <c r="G116" i="1" s="1"/>
  <c r="D115" i="1"/>
  <c r="C115" i="1"/>
  <c r="G115" i="1" s="1"/>
  <c r="H114" i="1"/>
  <c r="D114" i="1"/>
  <c r="C114" i="1"/>
  <c r="G114" i="1" s="1"/>
  <c r="H113" i="1"/>
  <c r="D113" i="1"/>
  <c r="C113" i="1"/>
  <c r="G113" i="1" s="1"/>
  <c r="D112" i="1"/>
  <c r="C112" i="1"/>
  <c r="G112" i="1" s="1"/>
  <c r="D111" i="1"/>
  <c r="C111" i="1"/>
  <c r="G111" i="1" s="1"/>
  <c r="H110" i="1"/>
  <c r="D110" i="1"/>
  <c r="C110" i="1"/>
  <c r="G110" i="1" s="1"/>
  <c r="H109" i="1"/>
  <c r="D109" i="1"/>
  <c r="C109" i="1"/>
  <c r="G109" i="1" s="1"/>
  <c r="D108" i="1"/>
  <c r="C108" i="1"/>
  <c r="G108" i="1" s="1"/>
  <c r="D107" i="1"/>
  <c r="C107" i="1"/>
  <c r="G107" i="1" s="1"/>
  <c r="H106" i="1"/>
  <c r="D106" i="1"/>
  <c r="C106" i="1"/>
  <c r="G106" i="1" s="1"/>
  <c r="H105" i="1"/>
  <c r="D105" i="1"/>
  <c r="C105" i="1"/>
  <c r="G105" i="1" s="1"/>
  <c r="D104" i="1"/>
  <c r="C104" i="1"/>
  <c r="G104" i="1" s="1"/>
  <c r="D103" i="1"/>
  <c r="C103" i="1"/>
  <c r="G103" i="1" s="1"/>
  <c r="H102" i="1"/>
  <c r="D102" i="1"/>
  <c r="C102" i="1"/>
  <c r="G102" i="1" s="1"/>
  <c r="D101" i="1"/>
  <c r="H101" i="1" s="1"/>
  <c r="C101" i="1"/>
  <c r="D100" i="1"/>
  <c r="C100" i="1"/>
  <c r="G100" i="1" s="1"/>
  <c r="D99" i="1"/>
  <c r="C99" i="1"/>
  <c r="G99" i="1" s="1"/>
  <c r="H98" i="1"/>
  <c r="D98" i="1"/>
  <c r="C98" i="1"/>
  <c r="G98" i="1" s="1"/>
  <c r="D97" i="1"/>
  <c r="H97" i="1" s="1"/>
  <c r="C97" i="1"/>
  <c r="D96" i="1"/>
  <c r="C96" i="1"/>
  <c r="G96" i="1" s="1"/>
  <c r="D95" i="1"/>
  <c r="C95" i="1"/>
  <c r="G95" i="1" s="1"/>
  <c r="H94" i="1"/>
  <c r="D94" i="1"/>
  <c r="C94" i="1"/>
  <c r="G94" i="1" s="1"/>
  <c r="D93" i="1"/>
  <c r="H93" i="1" s="1"/>
  <c r="C93" i="1"/>
  <c r="D92" i="1"/>
  <c r="C92" i="1"/>
  <c r="G92" i="1" s="1"/>
  <c r="D91" i="1"/>
  <c r="C91" i="1"/>
  <c r="G91" i="1" s="1"/>
  <c r="H90" i="1"/>
  <c r="D90" i="1"/>
  <c r="C90" i="1"/>
  <c r="G90" i="1" s="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B217" i="9" l="1"/>
  <c r="E297" i="9"/>
  <c r="B297" i="9" s="1"/>
  <c r="G236" i="1"/>
  <c r="D224" i="4"/>
  <c r="G237" i="1"/>
  <c r="G571" i="1"/>
  <c r="H571" i="1"/>
  <c r="G579" i="1"/>
  <c r="H579" i="1"/>
  <c r="G595" i="1"/>
  <c r="H595" i="1"/>
  <c r="G603" i="1"/>
  <c r="H603" i="1"/>
  <c r="G611" i="1"/>
  <c r="H611" i="1"/>
  <c r="G627" i="1"/>
  <c r="H627" i="1"/>
  <c r="H92" i="1"/>
  <c r="H96" i="1"/>
  <c r="H100" i="1"/>
  <c r="H104" i="1"/>
  <c r="H108" i="1"/>
  <c r="H116" i="1"/>
  <c r="H124" i="1"/>
  <c r="H132" i="1"/>
  <c r="G151" i="1"/>
  <c r="G155" i="1"/>
  <c r="G167" i="1"/>
  <c r="G175" i="1"/>
  <c r="G183" i="1"/>
  <c r="G191" i="1"/>
  <c r="G195" i="1"/>
  <c r="G199" i="1"/>
  <c r="G203" i="1"/>
  <c r="G207" i="1"/>
  <c r="G211" i="1"/>
  <c r="G215" i="1"/>
  <c r="G219" i="1"/>
  <c r="G223" i="1"/>
  <c r="G227" i="1"/>
  <c r="G231" i="1"/>
  <c r="G235" i="1"/>
  <c r="G239" i="1"/>
  <c r="G243" i="1"/>
  <c r="G247" i="1"/>
  <c r="G251" i="1"/>
  <c r="G255" i="1"/>
  <c r="G290" i="1"/>
  <c r="G298" i="1"/>
  <c r="G302" i="1"/>
  <c r="G306" i="1"/>
  <c r="G310" i="1"/>
  <c r="G314" i="1"/>
  <c r="G318" i="1"/>
  <c r="G322" i="1"/>
  <c r="G326" i="1"/>
  <c r="G330" i="1"/>
  <c r="G334" i="1"/>
  <c r="G338" i="1"/>
  <c r="G342" i="1"/>
  <c r="G642" i="1"/>
  <c r="H642" i="1"/>
  <c r="G650" i="1"/>
  <c r="H650" i="1"/>
  <c r="G658" i="1"/>
  <c r="H658" i="1"/>
  <c r="G666" i="1"/>
  <c r="H666" i="1"/>
  <c r="G674" i="1"/>
  <c r="H674" i="1"/>
  <c r="G682" i="1"/>
  <c r="H682" i="1"/>
  <c r="H112" i="1"/>
  <c r="H128" i="1"/>
  <c r="H136" i="1"/>
  <c r="H140" i="1"/>
  <c r="H144" i="1"/>
  <c r="G163" i="1"/>
  <c r="G171" i="1"/>
  <c r="G179" i="1"/>
  <c r="G187" i="1"/>
  <c r="H91" i="1"/>
  <c r="G93" i="1"/>
  <c r="H95" i="1"/>
  <c r="G97" i="1"/>
  <c r="H99" i="1"/>
  <c r="G101" i="1"/>
  <c r="H103" i="1"/>
  <c r="H107" i="1"/>
  <c r="H111" i="1"/>
  <c r="H115" i="1"/>
  <c r="H119" i="1"/>
  <c r="H123" i="1"/>
  <c r="H127" i="1"/>
  <c r="H131" i="1"/>
  <c r="H135" i="1"/>
  <c r="H139" i="1"/>
  <c r="H143"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89" i="1"/>
  <c r="G297" i="1"/>
  <c r="G301" i="1"/>
  <c r="G305" i="1"/>
  <c r="G309" i="1"/>
  <c r="G313" i="1"/>
  <c r="G317" i="1"/>
  <c r="G321" i="1"/>
  <c r="G325" i="1"/>
  <c r="G329" i="1"/>
  <c r="G333" i="1"/>
  <c r="G337" i="1"/>
  <c r="G341" i="1"/>
  <c r="G567" i="1"/>
  <c r="H567" i="1"/>
  <c r="G575" i="1"/>
  <c r="H575" i="1"/>
  <c r="G583" i="1"/>
  <c r="H583" i="1"/>
  <c r="G591" i="1"/>
  <c r="H591" i="1"/>
  <c r="G599" i="1"/>
  <c r="H599" i="1"/>
  <c r="G607" i="1"/>
  <c r="H607" i="1"/>
  <c r="G615" i="1"/>
  <c r="H615" i="1"/>
  <c r="G623" i="1"/>
  <c r="H623" i="1"/>
  <c r="G646" i="1"/>
  <c r="H646" i="1"/>
  <c r="G654" i="1"/>
  <c r="H654" i="1"/>
  <c r="G662" i="1"/>
  <c r="H662" i="1"/>
  <c r="G670" i="1"/>
  <c r="H670" i="1"/>
  <c r="G678" i="1"/>
  <c r="H678" i="1"/>
  <c r="H568" i="1"/>
  <c r="H572" i="1"/>
  <c r="H576" i="1"/>
  <c r="H580" i="1"/>
  <c r="H584" i="1"/>
  <c r="H588" i="1"/>
  <c r="H592" i="1"/>
  <c r="H596" i="1"/>
  <c r="H600" i="1"/>
  <c r="H604" i="1"/>
  <c r="H608" i="1"/>
  <c r="H612" i="1"/>
  <c r="H616" i="1"/>
  <c r="H620" i="1"/>
  <c r="H624" i="1"/>
  <c r="H628" i="1"/>
  <c r="H643" i="1"/>
  <c r="H647" i="1"/>
  <c r="H651" i="1"/>
  <c r="H655" i="1"/>
  <c r="H659" i="1"/>
  <c r="H663" i="1"/>
  <c r="H667" i="1"/>
  <c r="H671" i="1"/>
  <c r="H675" i="1"/>
  <c r="H679" i="1"/>
  <c r="H683" i="1"/>
  <c r="G1222" i="1"/>
  <c r="I1441" i="1"/>
  <c r="G1442" i="1"/>
  <c r="I1442" i="1" s="1"/>
  <c r="H1442" i="1"/>
  <c r="H1453" i="1"/>
  <c r="G1453" i="1"/>
  <c r="J1455" i="1"/>
  <c r="H1455" i="1"/>
  <c r="G1455" i="1"/>
  <c r="I1455" i="1" s="1"/>
  <c r="J1468" i="1"/>
  <c r="H1468" i="1"/>
  <c r="G1468" i="1"/>
  <c r="J1474" i="1"/>
  <c r="H1474" i="1"/>
  <c r="G1474" i="1"/>
  <c r="I1474" i="1" s="1"/>
  <c r="G1482" i="1"/>
  <c r="H1482" i="1"/>
  <c r="G1486" i="1"/>
  <c r="H1486" i="1"/>
  <c r="G1490" i="1"/>
  <c r="H1490" i="1"/>
  <c r="G1494" i="1"/>
  <c r="H1494" i="1"/>
  <c r="G1522" i="1"/>
  <c r="H1522" i="1"/>
  <c r="F215" i="4"/>
  <c r="H31" i="3"/>
  <c r="C1469" i="1"/>
  <c r="H1440" i="1"/>
  <c r="J1442" i="1"/>
  <c r="H1444" i="1"/>
  <c r="J1451" i="1"/>
  <c r="H1451" i="1"/>
  <c r="G1451" i="1"/>
  <c r="I1451" i="1" s="1"/>
  <c r="H1461" i="1"/>
  <c r="G1461" i="1"/>
  <c r="J1466" i="1"/>
  <c r="H1466" i="1"/>
  <c r="G1466" i="1"/>
  <c r="J1472" i="1"/>
  <c r="H1472" i="1"/>
  <c r="G1472" i="1"/>
  <c r="I1472" i="1" s="1"/>
  <c r="E412" i="4"/>
  <c r="I16" i="3"/>
  <c r="G315" i="9"/>
  <c r="E315" i="9" s="1"/>
  <c r="C1436" i="1"/>
  <c r="H29" i="3"/>
  <c r="D42" i="8"/>
  <c r="C1481" i="1"/>
  <c r="I1440" i="1"/>
  <c r="I1444" i="1"/>
  <c r="J1449" i="1"/>
  <c r="H1449" i="1"/>
  <c r="G1449" i="1"/>
  <c r="I1449" i="1" s="1"/>
  <c r="H1454" i="1"/>
  <c r="G1454" i="1"/>
  <c r="J1459" i="1"/>
  <c r="H1459" i="1"/>
  <c r="G1459" i="1"/>
  <c r="J1464" i="1"/>
  <c r="H1464" i="1"/>
  <c r="G1464" i="1"/>
  <c r="I1464" i="1" s="1"/>
  <c r="J1479" i="1"/>
  <c r="H1479" i="1"/>
  <c r="G1479" i="1"/>
  <c r="G1498" i="1"/>
  <c r="H1498" i="1"/>
  <c r="G1502" i="1"/>
  <c r="H1502" i="1"/>
  <c r="G1506" i="1"/>
  <c r="H1506" i="1"/>
  <c r="G1510" i="1"/>
  <c r="H1510" i="1"/>
  <c r="G1514" i="1"/>
  <c r="H1514"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420" i="4"/>
  <c r="E636" i="4" s="1"/>
  <c r="D630" i="1" s="1"/>
  <c r="J1447" i="1"/>
  <c r="H1447" i="1"/>
  <c r="G1447" i="1"/>
  <c r="J1457" i="1"/>
  <c r="H1457" i="1"/>
  <c r="G1457" i="1"/>
  <c r="I1457" i="1" s="1"/>
  <c r="J1462" i="1"/>
  <c r="H1462" i="1"/>
  <c r="G1462" i="1"/>
  <c r="I1462" i="1" s="1"/>
  <c r="J1477" i="1"/>
  <c r="H1477" i="1"/>
  <c r="G1477" i="1"/>
  <c r="I1477" i="1" s="1"/>
  <c r="E350" i="4"/>
  <c r="I20" i="3"/>
  <c r="H307" i="9"/>
  <c r="E176" i="5"/>
  <c r="E141" i="6"/>
  <c r="I24" i="3"/>
  <c r="D1299" i="1"/>
  <c r="J1439" i="1"/>
  <c r="J1441" i="1"/>
  <c r="J1443" i="1"/>
  <c r="G1485" i="1"/>
  <c r="G1489" i="1"/>
  <c r="G1493" i="1"/>
  <c r="D44" i="4"/>
  <c r="D124" i="4"/>
  <c r="D152" i="4"/>
  <c r="D196" i="4"/>
  <c r="E263" i="4"/>
  <c r="D259" i="1" s="1"/>
  <c r="H259" i="1" s="1"/>
  <c r="D299" i="4"/>
  <c r="D351" i="4"/>
  <c r="D472" i="4"/>
  <c r="E484" i="4"/>
  <c r="D478" i="1" s="1"/>
  <c r="D529" i="4"/>
  <c r="D567" i="4"/>
  <c r="D593" i="4"/>
  <c r="E143" i="9"/>
  <c r="B143" i="9" s="1"/>
  <c r="D7" i="5"/>
  <c r="D87" i="5"/>
  <c r="F88" i="5"/>
  <c r="G1445" i="1"/>
  <c r="D7" i="4"/>
  <c r="D163" i="4"/>
  <c r="D643" i="4"/>
  <c r="F416" i="4"/>
  <c r="F417" i="4"/>
  <c r="D459" i="4"/>
  <c r="D420" i="4" s="1"/>
  <c r="D484" i="4"/>
  <c r="E643" i="4"/>
  <c r="D637" i="1" s="1"/>
  <c r="E87" i="5"/>
  <c r="D1065" i="1" s="1"/>
  <c r="E307" i="9"/>
  <c r="B307" i="9" s="1"/>
  <c r="D190" i="5"/>
  <c r="E245" i="5"/>
  <c r="D1222" i="1" s="1"/>
  <c r="H1222" i="1" s="1"/>
  <c r="D515" i="4"/>
  <c r="F530" i="4"/>
  <c r="F594" i="4"/>
  <c r="D625" i="4"/>
  <c r="E289" i="9"/>
  <c r="B289" i="9" s="1"/>
  <c r="D5" i="6"/>
  <c r="D89" i="6"/>
  <c r="F130" i="6"/>
  <c r="D49" i="8"/>
  <c r="H290" i="9"/>
  <c r="E290" i="9" s="1"/>
  <c r="B290" i="9" s="1"/>
  <c r="E146" i="5"/>
  <c r="D1124" i="1" s="1"/>
  <c r="D238" i="5"/>
  <c r="D258" i="5"/>
  <c r="F36" i="6"/>
  <c r="D114"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8" i="9"/>
  <c r="E188" i="9" s="1"/>
  <c r="B188" i="9" s="1"/>
  <c r="G280" i="9"/>
  <c r="E280" i="9" s="1"/>
  <c r="B280" i="9" s="1"/>
  <c r="G192" i="9"/>
  <c r="E192" i="9" s="1"/>
  <c r="B192" i="9" s="1"/>
  <c r="G190" i="9"/>
  <c r="E190" i="9" s="1"/>
  <c r="B190" i="9" s="1"/>
  <c r="G186" i="9"/>
  <c r="E186" i="9" s="1"/>
  <c r="B186" i="9" s="1"/>
  <c r="G166" i="9"/>
  <c r="H165" i="9"/>
  <c r="G183" i="9"/>
  <c r="E183" i="9" s="1"/>
  <c r="B183" i="9" s="1"/>
  <c r="G179" i="9"/>
  <c r="E179" i="9" s="1"/>
  <c r="B179" i="9" s="1"/>
  <c r="G175" i="9"/>
  <c r="E175" i="9" s="1"/>
  <c r="B175" i="9" s="1"/>
  <c r="G171" i="9"/>
  <c r="E171" i="9" s="1"/>
  <c r="B171" i="9" s="1"/>
  <c r="G167" i="9"/>
  <c r="E167" i="9" s="1"/>
  <c r="B167" i="9" s="1"/>
  <c r="G163" i="9"/>
  <c r="E163" i="9" s="1"/>
  <c r="B163" i="9" s="1"/>
  <c r="G184" i="9"/>
  <c r="E184" i="9" s="1"/>
  <c r="B184" i="9" s="1"/>
  <c r="G180" i="9"/>
  <c r="E180" i="9" s="1"/>
  <c r="B180" i="9" s="1"/>
  <c r="G176" i="9"/>
  <c r="E176" i="9" s="1"/>
  <c r="B176" i="9" s="1"/>
  <c r="G172" i="9"/>
  <c r="E172" i="9" s="1"/>
  <c r="B172" i="9" s="1"/>
  <c r="G168" i="9"/>
  <c r="E168" i="9" s="1"/>
  <c r="B168" i="9" s="1"/>
  <c r="G164" i="9"/>
  <c r="E164" i="9" s="1"/>
  <c r="B164" i="9" s="1"/>
  <c r="G189" i="9"/>
  <c r="E189" i="9" s="1"/>
  <c r="B189" i="9" s="1"/>
  <c r="G187" i="9"/>
  <c r="E187" i="9" s="1"/>
  <c r="B187" i="9" s="1"/>
  <c r="G185" i="9"/>
  <c r="E185" i="9" s="1"/>
  <c r="B185" i="9" s="1"/>
  <c r="G181" i="9"/>
  <c r="E181" i="9" s="1"/>
  <c r="B181" i="9" s="1"/>
  <c r="G177" i="9"/>
  <c r="E177" i="9" s="1"/>
  <c r="B177" i="9" s="1"/>
  <c r="G173" i="9"/>
  <c r="E173" i="9" s="1"/>
  <c r="B173" i="9" s="1"/>
  <c r="G169" i="9"/>
  <c r="E169" i="9" s="1"/>
  <c r="B169" i="9" s="1"/>
  <c r="G165" i="9"/>
  <c r="E165" i="9" s="1"/>
  <c r="B165" i="9" s="1"/>
  <c r="G161" i="9"/>
  <c r="E161" i="9" s="1"/>
  <c r="B161" i="9" s="1"/>
  <c r="I10" i="9"/>
  <c r="G162" i="9"/>
  <c r="E162" i="9" s="1"/>
  <c r="B162" i="9" s="1"/>
  <c r="G170" i="9"/>
  <c r="E170" i="9" s="1"/>
  <c r="B170" i="9" s="1"/>
  <c r="G178" i="9"/>
  <c r="E178" i="9" s="1"/>
  <c r="B178" i="9" s="1"/>
  <c r="E24" i="9"/>
  <c r="B24" i="9" s="1"/>
  <c r="E28" i="9"/>
  <c r="B28" i="9" s="1"/>
  <c r="E32" i="9"/>
  <c r="B32" i="9" s="1"/>
  <c r="E36" i="9"/>
  <c r="B36" i="9" s="1"/>
  <c r="E40" i="9"/>
  <c r="B40" i="9" s="1"/>
  <c r="E44" i="9"/>
  <c r="B44" i="9" s="1"/>
  <c r="E48" i="9"/>
  <c r="B48" i="9" s="1"/>
  <c r="E52" i="9"/>
  <c r="B52" i="9" s="1"/>
  <c r="E56" i="9"/>
  <c r="B56" i="9" s="1"/>
  <c r="H166" i="9"/>
  <c r="G174" i="9"/>
  <c r="E174" i="9" s="1"/>
  <c r="B174" i="9" s="1"/>
  <c r="G182" i="9"/>
  <c r="E182" i="9" s="1"/>
  <c r="B182" i="9" s="1"/>
  <c r="H19" i="9"/>
  <c r="E19" i="9" s="1"/>
  <c r="B19" i="9" s="1"/>
  <c r="B146" i="9"/>
  <c r="B150" i="9"/>
  <c r="B154" i="9"/>
  <c r="B158" i="9"/>
  <c r="E144" i="9"/>
  <c r="B144" i="9" s="1"/>
  <c r="E148" i="9"/>
  <c r="B148" i="9" s="1"/>
  <c r="E152" i="9"/>
  <c r="B152" i="9" s="1"/>
  <c r="E156" i="9"/>
  <c r="B156" i="9" s="1"/>
  <c r="E160" i="9"/>
  <c r="B160" i="9" s="1"/>
  <c r="B282" i="9"/>
  <c r="B291" i="9"/>
  <c r="B273" i="9"/>
  <c r="B281" i="9"/>
  <c r="E285" i="9"/>
  <c r="B285" i="9" s="1"/>
  <c r="E293" i="9"/>
  <c r="B293" i="9" s="1"/>
  <c r="B299" i="9"/>
  <c r="F224" i="4" l="1"/>
  <c r="C220" i="1"/>
  <c r="F420" i="4"/>
  <c r="C414" i="1"/>
  <c r="F238" i="5"/>
  <c r="D237" i="5"/>
  <c r="C1215" i="1"/>
  <c r="D43" i="8"/>
  <c r="K1450" i="9" s="1"/>
  <c r="C1524" i="1"/>
  <c r="F515" i="4"/>
  <c r="C509" i="1"/>
  <c r="F163" i="4"/>
  <c r="C159" i="1"/>
  <c r="F87" i="5"/>
  <c r="C1065" i="1"/>
  <c r="F593" i="4"/>
  <c r="C587" i="1"/>
  <c r="F472" i="4"/>
  <c r="C466" i="1"/>
  <c r="F196" i="4"/>
  <c r="C192" i="1"/>
  <c r="I28" i="3"/>
  <c r="D1435" i="1"/>
  <c r="E68" i="5"/>
  <c r="G259" i="1"/>
  <c r="E166" i="9"/>
  <c r="B166" i="9" s="1"/>
  <c r="C1408" i="1"/>
  <c r="F114" i="6"/>
  <c r="H27" i="3"/>
  <c r="G1124" i="1"/>
  <c r="H1124" i="1"/>
  <c r="F625" i="4"/>
  <c r="C619" i="1"/>
  <c r="F7" i="4"/>
  <c r="D6" i="4"/>
  <c r="C3" i="1"/>
  <c r="D68" i="5"/>
  <c r="F567" i="4"/>
  <c r="C561" i="1"/>
  <c r="F351" i="4"/>
  <c r="D350" i="4"/>
  <c r="C346" i="1"/>
  <c r="H21" i="9"/>
  <c r="G21" i="9"/>
  <c r="E21" i="9" s="1"/>
  <c r="F152" i="4"/>
  <c r="D151" i="4"/>
  <c r="C148" i="1"/>
  <c r="E237" i="5"/>
  <c r="E175" i="5" s="1"/>
  <c r="D1152" i="1" s="1"/>
  <c r="I1447" i="1"/>
  <c r="I1479" i="1"/>
  <c r="H1481" i="1"/>
  <c r="G1481" i="1"/>
  <c r="G1436" i="1"/>
  <c r="H1436" i="1"/>
  <c r="E639" i="4"/>
  <c r="D407" i="1"/>
  <c r="E151" i="4"/>
  <c r="F89" i="6"/>
  <c r="C1383" i="1"/>
  <c r="G309" i="9"/>
  <c r="E309" i="9" s="1"/>
  <c r="B309" i="9" s="1"/>
  <c r="F190" i="5"/>
  <c r="D176" i="5"/>
  <c r="C1167" i="1"/>
  <c r="F484" i="4"/>
  <c r="C478" i="1"/>
  <c r="F7" i="5"/>
  <c r="D6" i="5"/>
  <c r="H20" i="3"/>
  <c r="C985" i="1"/>
  <c r="F529" i="4"/>
  <c r="D528" i="4"/>
  <c r="C523" i="1"/>
  <c r="F299" i="4"/>
  <c r="D298" i="4"/>
  <c r="C294" i="1"/>
  <c r="F124" i="4"/>
  <c r="C120" i="1"/>
  <c r="I22" i="3"/>
  <c r="D1153" i="1"/>
  <c r="E408" i="4"/>
  <c r="D403" i="1" s="1"/>
  <c r="D345" i="1"/>
  <c r="E635" i="4"/>
  <c r="D629" i="1" s="1"/>
  <c r="D414" i="1"/>
  <c r="I34" i="3"/>
  <c r="C1517" i="1"/>
  <c r="B315" i="9"/>
  <c r="E314" i="9"/>
  <c r="I10" i="3" s="1"/>
  <c r="H1469" i="1"/>
  <c r="G1469" i="1"/>
  <c r="F258" i="5"/>
  <c r="C1235" i="1"/>
  <c r="G317" i="9"/>
  <c r="E317" i="9" s="1"/>
  <c r="D141" i="6"/>
  <c r="F5" i="6"/>
  <c r="C1299" i="1"/>
  <c r="H24" i="3"/>
  <c r="F459" i="4"/>
  <c r="C453" i="1"/>
  <c r="F643" i="4"/>
  <c r="C637" i="1"/>
  <c r="F44" i="4"/>
  <c r="C40" i="1"/>
  <c r="E407" i="4"/>
  <c r="D402" i="1" s="1"/>
  <c r="I1459" i="1"/>
  <c r="F263" i="4"/>
  <c r="I1466" i="1"/>
  <c r="I1468" i="1"/>
  <c r="H220" i="1" l="1"/>
  <c r="G220" i="1"/>
  <c r="G637" i="1"/>
  <c r="H637" i="1"/>
  <c r="F528" i="4"/>
  <c r="D636" i="4"/>
  <c r="C522" i="1"/>
  <c r="G1383" i="1"/>
  <c r="H1383" i="1"/>
  <c r="G1299" i="1"/>
  <c r="H1299" i="1"/>
  <c r="H1235" i="1"/>
  <c r="G1235" i="1"/>
  <c r="G313" i="9"/>
  <c r="E313" i="9" s="1"/>
  <c r="B313" i="9" s="1"/>
  <c r="F298" i="4"/>
  <c r="D407" i="4"/>
  <c r="C293" i="1"/>
  <c r="F176" i="5"/>
  <c r="D175" i="5"/>
  <c r="H22" i="3"/>
  <c r="C1153" i="1"/>
  <c r="H148" i="1"/>
  <c r="G148" i="1"/>
  <c r="G561" i="1"/>
  <c r="H561" i="1"/>
  <c r="D412" i="4"/>
  <c r="F6" i="4"/>
  <c r="H16" i="3"/>
  <c r="C2" i="1"/>
  <c r="G1408" i="1"/>
  <c r="H1408" i="1"/>
  <c r="H466" i="1"/>
  <c r="G466" i="1"/>
  <c r="G1065" i="1"/>
  <c r="H1065" i="1"/>
  <c r="G509" i="1"/>
  <c r="H509" i="1"/>
  <c r="G1215" i="1"/>
  <c r="H1215" i="1"/>
  <c r="H414" i="1"/>
  <c r="G414" i="1"/>
  <c r="G120" i="1"/>
  <c r="H120" i="1"/>
  <c r="I17" i="3"/>
  <c r="E289" i="4"/>
  <c r="D147" i="1"/>
  <c r="D289" i="4"/>
  <c r="F151" i="4"/>
  <c r="H17" i="3"/>
  <c r="C147" i="1"/>
  <c r="G346" i="1"/>
  <c r="H346" i="1"/>
  <c r="F237" i="5"/>
  <c r="H23" i="3"/>
  <c r="C1214" i="1"/>
  <c r="E316" i="9"/>
  <c r="B317" i="9"/>
  <c r="H294" i="1"/>
  <c r="G294" i="1"/>
  <c r="G278" i="9"/>
  <c r="F6" i="5"/>
  <c r="C984" i="1"/>
  <c r="G1167" i="1"/>
  <c r="H1167" i="1"/>
  <c r="D633" i="1"/>
  <c r="I23" i="3"/>
  <c r="D1214" i="1"/>
  <c r="B21" i="9"/>
  <c r="H3" i="1"/>
  <c r="G3" i="1"/>
  <c r="I21" i="3"/>
  <c r="D1046" i="1"/>
  <c r="E6" i="5"/>
  <c r="I35" i="3"/>
  <c r="C1518" i="1"/>
  <c r="H40" i="1"/>
  <c r="G40" i="1"/>
  <c r="H453" i="1"/>
  <c r="G453" i="1"/>
  <c r="G985" i="1"/>
  <c r="H985" i="1"/>
  <c r="G478" i="1"/>
  <c r="H478" i="1"/>
  <c r="G312" i="9"/>
  <c r="E312" i="9" s="1"/>
  <c r="C1435" i="1"/>
  <c r="H9" i="3" s="1"/>
  <c r="F141" i="6"/>
  <c r="H28" i="3"/>
  <c r="H1517" i="1"/>
  <c r="G1517" i="1"/>
  <c r="G523" i="1"/>
  <c r="H523" i="1"/>
  <c r="D408" i="4"/>
  <c r="F350" i="4"/>
  <c r="C345" i="1"/>
  <c r="F68" i="5"/>
  <c r="H21" i="3"/>
  <c r="C1046" i="1"/>
  <c r="G619" i="1"/>
  <c r="H619" i="1"/>
  <c r="H192" i="1"/>
  <c r="G192" i="1"/>
  <c r="G587" i="1"/>
  <c r="H587" i="1"/>
  <c r="H159" i="1"/>
  <c r="G159" i="1"/>
  <c r="G1524" i="1"/>
  <c r="H1524" i="1"/>
  <c r="D635" i="4"/>
  <c r="K3" i="9" l="1"/>
  <c r="I9" i="3"/>
  <c r="E311" i="9"/>
  <c r="B312" i="9"/>
  <c r="G1214" i="1"/>
  <c r="H1214" i="1"/>
  <c r="D413" i="4"/>
  <c r="D414" i="4" s="1"/>
  <c r="D291" i="4"/>
  <c r="F289" i="4"/>
  <c r="C285" i="1"/>
  <c r="G1153" i="1"/>
  <c r="H1153" i="1"/>
  <c r="H293" i="1"/>
  <c r="G293" i="1"/>
  <c r="F636" i="4"/>
  <c r="C630" i="1"/>
  <c r="G1046" i="1"/>
  <c r="H1046" i="1"/>
  <c r="G1435" i="1"/>
  <c r="H1435" i="1"/>
  <c r="H278" i="9"/>
  <c r="D984" i="1"/>
  <c r="G984" i="1" s="1"/>
  <c r="G284" i="9"/>
  <c r="E284" i="9" s="1"/>
  <c r="B284" i="9" s="1"/>
  <c r="F407" i="4"/>
  <c r="C402" i="1"/>
  <c r="G522" i="1"/>
  <c r="H522" i="1"/>
  <c r="F635" i="4"/>
  <c r="C629" i="1"/>
  <c r="F408" i="4"/>
  <c r="C403" i="1"/>
  <c r="G1518" i="1"/>
  <c r="H1518" i="1"/>
  <c r="H11" i="3"/>
  <c r="H147" i="1"/>
  <c r="G147" i="1"/>
  <c r="D639" i="4"/>
  <c r="F412" i="4"/>
  <c r="C407" i="1"/>
  <c r="G345" i="1"/>
  <c r="H345" i="1"/>
  <c r="E278" i="9"/>
  <c r="E413" i="4"/>
  <c r="E291" i="4"/>
  <c r="D287" i="1" s="1"/>
  <c r="D285" i="1"/>
  <c r="E290" i="4"/>
  <c r="D286" i="1" s="1"/>
  <c r="H2" i="1"/>
  <c r="G2" i="1"/>
  <c r="D290" i="4"/>
  <c r="F175" i="5"/>
  <c r="C1152" i="1"/>
  <c r="F414" i="4" l="1"/>
  <c r="C409" i="1"/>
  <c r="N3" i="9"/>
  <c r="I11" i="3"/>
  <c r="H285" i="1"/>
  <c r="G285" i="1"/>
  <c r="H8" i="3"/>
  <c r="G1152" i="1"/>
  <c r="H1152" i="1"/>
  <c r="F639" i="4"/>
  <c r="C633" i="1"/>
  <c r="G629" i="1"/>
  <c r="H629" i="1"/>
  <c r="H402" i="1"/>
  <c r="G402" i="1"/>
  <c r="E640" i="4"/>
  <c r="E415" i="4"/>
  <c r="D410" i="1" s="1"/>
  <c r="D408" i="1"/>
  <c r="E414" i="4"/>
  <c r="D409" i="1" s="1"/>
  <c r="H407" i="1"/>
  <c r="G407" i="1"/>
  <c r="G630" i="1"/>
  <c r="H630" i="1"/>
  <c r="F291" i="4"/>
  <c r="C287" i="1"/>
  <c r="H984" i="1"/>
  <c r="F290" i="4"/>
  <c r="C286" i="1"/>
  <c r="E277" i="9"/>
  <c r="B278" i="9"/>
  <c r="G403" i="1"/>
  <c r="H403" i="1"/>
  <c r="D415" i="4"/>
  <c r="D640" i="4"/>
  <c r="D641" i="4" s="1"/>
  <c r="F413" i="4"/>
  <c r="C408" i="1"/>
  <c r="G286" i="1" l="1"/>
  <c r="H286" i="1"/>
  <c r="E642" i="4"/>
  <c r="D634" i="1"/>
  <c r="E641" i="4"/>
  <c r="F640" i="4"/>
  <c r="D642" i="4"/>
  <c r="C634" i="1"/>
  <c r="G633" i="1"/>
  <c r="H633" i="1"/>
  <c r="M3" i="9"/>
  <c r="I8" i="3"/>
  <c r="F415" i="4"/>
  <c r="C410" i="1"/>
  <c r="F641" i="4"/>
  <c r="D645" i="4"/>
  <c r="C635" i="1"/>
  <c r="G408" i="1"/>
  <c r="H408" i="1"/>
  <c r="H287" i="1"/>
  <c r="G287" i="1"/>
  <c r="H409" i="1"/>
  <c r="G409" i="1"/>
  <c r="D646" i="4" l="1"/>
  <c r="F642" i="4"/>
  <c r="C636" i="1"/>
  <c r="E646" i="4"/>
  <c r="D636" i="1"/>
  <c r="H635" i="1"/>
  <c r="E645" i="4"/>
  <c r="D635" i="1"/>
  <c r="G635" i="1" s="1"/>
  <c r="H410" i="1"/>
  <c r="G410" i="1"/>
  <c r="F645" i="4"/>
  <c r="H18" i="3"/>
  <c r="C639" i="1"/>
  <c r="G634" i="1"/>
  <c r="H634" i="1"/>
  <c r="I18" i="3" l="1"/>
  <c r="D639" i="1"/>
  <c r="G276" i="9"/>
  <c r="E276" i="9" s="1"/>
  <c r="B276" i="9" s="1"/>
  <c r="I19" i="3"/>
  <c r="D640" i="1"/>
  <c r="G636" i="1"/>
  <c r="H636" i="1"/>
  <c r="G639" i="1"/>
  <c r="H639" i="1"/>
  <c r="H7" i="3"/>
  <c r="F646" i="4"/>
  <c r="H19" i="3"/>
  <c r="C640" i="1"/>
  <c r="J3" i="9" l="1"/>
  <c r="G640" i="1"/>
  <c r="H640" i="1"/>
  <c r="G274" i="9" l="1"/>
  <c r="M272" i="9"/>
  <c r="H274" i="9"/>
  <c r="L272" i="9"/>
  <c r="F272" i="9" s="1"/>
  <c r="H18" i="9"/>
  <c r="G18" i="9"/>
  <c r="E18" i="9" s="1"/>
  <c r="B18" i="9" s="1"/>
  <c r="G17" i="9"/>
  <c r="K11" i="9"/>
  <c r="I5" i="9"/>
  <c r="K13" i="9"/>
  <c r="I7" i="9"/>
  <c r="K8" i="9"/>
  <c r="L16" i="9"/>
  <c r="M15" i="9"/>
  <c r="K12" i="9"/>
  <c r="H17" i="9"/>
  <c r="I8" i="9"/>
  <c r="I11" i="9"/>
  <c r="J6" i="9"/>
  <c r="J7" i="9"/>
  <c r="I13" i="9"/>
  <c r="J8" i="9"/>
  <c r="J10" i="9"/>
  <c r="E10" i="9" s="1"/>
  <c r="B10" i="9" s="1"/>
  <c r="K5" i="9"/>
  <c r="J13" i="9"/>
  <c r="K10" i="9"/>
  <c r="I6" i="9"/>
  <c r="E6" i="9" s="1"/>
  <c r="B6" i="9" s="1"/>
  <c r="H16" i="9"/>
  <c r="L15" i="9"/>
  <c r="G16" i="9"/>
  <c r="H15" i="9"/>
  <c r="I12" i="9"/>
  <c r="J9" i="9"/>
  <c r="I9" i="9"/>
  <c r="J17" i="9"/>
  <c r="J11" i="9"/>
  <c r="J12" i="9"/>
  <c r="K7" i="9"/>
  <c r="K9" i="9"/>
  <c r="J5" i="9"/>
  <c r="G15" i="9"/>
  <c r="K6" i="9"/>
  <c r="I17" i="9"/>
  <c r="M16" i="9"/>
  <c r="E7" i="9" l="1"/>
  <c r="B7" i="9" s="1"/>
  <c r="E12" i="9"/>
  <c r="B12" i="9" s="1"/>
  <c r="B272" i="9"/>
  <c r="F20" i="9"/>
  <c r="E17" i="9"/>
  <c r="B17" i="9" s="1"/>
  <c r="E16" i="9"/>
  <c r="E11" i="9"/>
  <c r="B11" i="9" s="1"/>
  <c r="E9" i="9"/>
  <c r="B9" i="9" s="1"/>
  <c r="E15" i="9"/>
  <c r="F15" i="9"/>
  <c r="E13" i="9"/>
  <c r="B13" i="9" s="1"/>
  <c r="E8" i="9"/>
  <c r="B8" i="9" s="1"/>
  <c r="F16" i="9"/>
  <c r="E5" i="9"/>
  <c r="E274" i="9"/>
  <c r="B15" i="9" l="1"/>
  <c r="E14" i="9"/>
  <c r="B274" i="9"/>
  <c r="E20" i="9"/>
  <c r="I7" i="3" s="1"/>
  <c r="B5" i="9"/>
  <c r="E4" i="9"/>
  <c r="F14" i="9"/>
  <c r="F3" i="9"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<sst xmlns="http://schemas.openxmlformats.org/spreadsheetml/2006/main" count="4360" uniqueCount="3421">
  <si>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</si>
  <si>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</si>
  <si>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</si>
  <si>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</si>
  <si>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</si>
  <si>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</si>
  <si>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</si>
  <si>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</si>
  <si>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</si>
  <si>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</si>
  <si>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</si>
  <si>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</si>
  <si>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</si>
  <si>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</si>
  <si>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</si>
  <si>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</si>
  <si>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</si>
  <si>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</si>
  <si>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</si>
  <si>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</si>
  <si>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</si>
  <si>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</si>
  <si>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</si>
  <si>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</si>
  <si>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</si>
  <si>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</si>
  <si>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</si>
  <si>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</si>
  <si>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</si>
  <si>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</si>
  <si>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</si>
  <si>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</si>
  <si>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</si>
  <si>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</si>
  <si>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</si>
  <si>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</si>
  <si>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</si>
  <si>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</si>
  <si>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</si>
  <si>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</si>
  <si>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</si>
  <si>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</si>
  <si>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</si>
  <si>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</si>
  <si>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</si>
  <si>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</si>
  <si>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</si>
  <si>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</si>
  <si>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</si>
  <si>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31286 - OPĆINA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</si>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</sst>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736796.71000000008</v>
      </c>
      <c r="D2" s="6">
        <f>'PR-RAS'!E6</f>
        <v>940575.45</v>
      </c>
      <c r="E2" s="6">
        <v>0</v>
      </c>
      <c r="F2" s="6">
        <v>0</v>
      </c>
      <c r="G2" s="7">
        <f t="shared" ref="G2:G264" si="0">(B2/1000)*(C2*1+D2*2)</f>
        <v>2617.9476099999997</v>
      </c>
      <c r="H2" s="7">
        <f t="shared" ref="H2:H264" si="1">ABS(C2-ROUND(C2,0))+ABS(D2-ROUND(D2,0))</f>
        <v>0.73999999987427145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484613.53</v>
      </c>
      <c r="D3" s="1">
        <f>'PR-RAS'!E7</f>
        <v>545953.97</v>
      </c>
      <c r="E3" s="1">
        <v>0</v>
      </c>
      <c r="F3" s="1">
        <v>0</v>
      </c>
      <c r="G3" s="2">
        <f t="shared" si="0"/>
        <v>3153.0429399999998</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475161.95</v>
      </c>
      <c r="D4" s="1">
        <f>'PR-RAS'!E8</f>
        <v>526851</v>
      </c>
      <c r="E4" s="1">
        <v>0</v>
      </c>
      <c r="F4" s="1">
        <v>0</v>
      </c>
      <c r="G4" s="2">
        <f t="shared" si="0"/>
        <v>4586.5918499999998</v>
      </c>
      <c r="H4" s="2">
        <f t="shared" si="1"/>
        <v>4.9999999988358468E-2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475161.95</v>
      </c>
      <c r="D5" s="1">
        <f>'PR-RAS'!E9</f>
        <v>516960.28</v>
      </c>
      <c r="E5" s="1">
        <v>0</v>
      </c>
      <c r="F5" s="1">
        <v>0</v>
      </c>
      <c r="G5" s="2">
        <f t="shared" si="0"/>
        <v>6036.3300399999998</v>
      </c>
      <c r="H5" s="2">
        <f t="shared" si="1"/>
        <v>0.33000000001629815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11544.87</v>
      </c>
      <c r="E9" s="1">
        <v>0</v>
      </c>
      <c r="F9" s="1">
        <v>0</v>
      </c>
      <c r="G9" s="2">
        <f t="shared" si="0"/>
        <v>184.71792000000002</v>
      </c>
      <c r="H9" s="2">
        <f t="shared" si="1"/>
        <v>0.12999999999919964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1654.15</v>
      </c>
      <c r="E11" s="1">
        <v>0</v>
      </c>
      <c r="F11" s="1">
        <v>0</v>
      </c>
      <c r="G11" s="2">
        <f t="shared" si="0"/>
        <v>33.083000000000006</v>
      </c>
      <c r="H11" s="2">
        <f t="shared" si="1"/>
        <v>0.15000000000009095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6599.5899999999992</v>
      </c>
      <c r="D19" s="1">
        <f>'PR-RAS'!E23</f>
        <v>14008.59</v>
      </c>
      <c r="E19" s="1">
        <v>0</v>
      </c>
      <c r="F19" s="1">
        <v>0</v>
      </c>
      <c r="G19" s="2">
        <f t="shared" si="0"/>
        <v>623.10185999999987</v>
      </c>
      <c r="H19" s="2">
        <f t="shared" si="1"/>
        <v>0.82000000000061846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1790.61</v>
      </c>
      <c r="D20" s="1">
        <f>'PR-RAS'!E24</f>
        <v>2658.29</v>
      </c>
      <c r="E20" s="1">
        <v>0</v>
      </c>
      <c r="F20" s="1">
        <v>0</v>
      </c>
      <c r="G20" s="2">
        <f t="shared" si="0"/>
        <v>135.03661</v>
      </c>
      <c r="H20" s="2">
        <f t="shared" si="1"/>
        <v>0.68000000000006366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4808.9799999999996</v>
      </c>
      <c r="D23" s="1">
        <f>'PR-RAS'!E27</f>
        <v>11350.3</v>
      </c>
      <c r="E23" s="1">
        <v>0</v>
      </c>
      <c r="F23" s="1">
        <v>0</v>
      </c>
      <c r="G23" s="2">
        <f t="shared" si="0"/>
        <v>605.21075999999994</v>
      </c>
      <c r="H23" s="2">
        <f t="shared" si="1"/>
        <v>0.31999999999970896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2851.99</v>
      </c>
      <c r="D25" s="1">
        <f>'PR-RAS'!E29</f>
        <v>5094.38</v>
      </c>
      <c r="E25" s="1">
        <v>0</v>
      </c>
      <c r="F25" s="1">
        <v>0</v>
      </c>
      <c r="G25" s="2">
        <f t="shared" si="0"/>
        <v>312.97800000000001</v>
      </c>
      <c r="H25" s="2">
        <f t="shared" si="1"/>
        <v>0.39000000000032742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2851.99</v>
      </c>
      <c r="D27" s="1">
        <f>'PR-RAS'!E31</f>
        <v>5094.38</v>
      </c>
      <c r="E27" s="1">
        <v>0</v>
      </c>
      <c r="F27" s="1">
        <v>0</v>
      </c>
      <c r="G27" s="2">
        <f t="shared" si="0"/>
        <v>339.05949999999996</v>
      </c>
      <c r="H27" s="2">
        <f t="shared" si="1"/>
        <v>0.39000000000032742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133141.91</v>
      </c>
      <c r="D46" s="1">
        <f>'PR-RAS'!E50</f>
        <v>229043.58000000002</v>
      </c>
      <c r="E46" s="1">
        <v>0</v>
      </c>
      <c r="F46" s="1">
        <v>0</v>
      </c>
      <c r="G46" s="2">
        <f t="shared" si="0"/>
        <v>26605.308150000001</v>
      </c>
      <c r="H46" s="2">
        <f t="shared" si="1"/>
        <v>0.5099999999802094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130705.05</v>
      </c>
      <c r="D55" s="1">
        <f>'PR-RAS'!E59</f>
        <v>224919</v>
      </c>
      <c r="E55" s="1">
        <v>0</v>
      </c>
      <c r="F55" s="1">
        <v>0</v>
      </c>
      <c r="G55" s="2">
        <f t="shared" si="0"/>
        <v>31349.324700000001</v>
      </c>
      <c r="H55" s="2">
        <f t="shared" si="1"/>
        <v>5.0000000002910383E-2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130705.05</v>
      </c>
      <c r="D56" s="1">
        <f>'PR-RAS'!E60</f>
        <v>224919</v>
      </c>
      <c r="E56" s="1">
        <v>0</v>
      </c>
      <c r="F56" s="1">
        <v>0</v>
      </c>
      <c r="G56" s="2">
        <f t="shared" si="0"/>
        <v>31929.867750000001</v>
      </c>
      <c r="H56" s="2">
        <f t="shared" si="1"/>
        <v>5.0000000002910383E-2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368.4</v>
      </c>
      <c r="D58" s="1">
        <f>'PR-RAS'!E62</f>
        <v>1321.98</v>
      </c>
      <c r="E58" s="1">
        <v>0</v>
      </c>
      <c r="F58" s="1">
        <v>0</v>
      </c>
      <c r="G58" s="2">
        <f t="shared" si="0"/>
        <v>171.70452</v>
      </c>
      <c r="H58" s="2">
        <f t="shared" si="1"/>
        <v>0.41999999999995907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368.4</v>
      </c>
      <c r="D60" s="1">
        <f>'PR-RAS'!E64</f>
        <v>1321.98</v>
      </c>
      <c r="E60" s="1">
        <v>0</v>
      </c>
      <c r="F60" s="1">
        <v>0</v>
      </c>
      <c r="G60" s="2">
        <f t="shared" si="0"/>
        <v>177.72924</v>
      </c>
      <c r="H60" s="2">
        <f t="shared" si="1"/>
        <v>0.41999999999995907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2068.46</v>
      </c>
      <c r="D64" s="1">
        <f>'PR-RAS'!E68</f>
        <v>2802.6</v>
      </c>
      <c r="E64" s="1">
        <v>0</v>
      </c>
      <c r="F64" s="1">
        <v>0</v>
      </c>
      <c r="G64" s="2">
        <f t="shared" si="0"/>
        <v>483.44058000000001</v>
      </c>
      <c r="H64" s="2">
        <f t="shared" si="1"/>
        <v>0.86000000000012733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2068.46</v>
      </c>
      <c r="D65" s="1">
        <f>'PR-RAS'!E69</f>
        <v>2802.6</v>
      </c>
      <c r="E65" s="1">
        <v>0</v>
      </c>
      <c r="F65" s="1">
        <v>0</v>
      </c>
      <c r="G65" s="2">
        <f t="shared" si="0"/>
        <v>491.11424</v>
      </c>
      <c r="H65" s="2">
        <f t="shared" si="1"/>
        <v>0.86000000000012733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15484.149999999998</v>
      </c>
      <c r="D78" s="1">
        <f>'PR-RAS'!E82</f>
        <v>17249.189999999999</v>
      </c>
      <c r="E78" s="1">
        <v>0</v>
      </c>
      <c r="F78" s="1">
        <v>0</v>
      </c>
      <c r="G78" s="2">
        <f t="shared" si="0"/>
        <v>3848.65481</v>
      </c>
      <c r="H78" s="2">
        <f t="shared" si="1"/>
        <v>0.33999999999650754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0.98</v>
      </c>
      <c r="D79" s="1">
        <f>'PR-RAS'!E83</f>
        <v>4.21</v>
      </c>
      <c r="E79" s="1">
        <v>0</v>
      </c>
      <c r="F79" s="1">
        <v>0</v>
      </c>
      <c r="G79" s="2">
        <f t="shared" si="0"/>
        <v>0.73320000000000007</v>
      </c>
      <c r="H79" s="2">
        <f t="shared" si="1"/>
        <v>0.22999999999999998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0.98</v>
      </c>
      <c r="D81" s="1">
        <f>'PR-RAS'!E85</f>
        <v>4.21</v>
      </c>
      <c r="E81" s="1">
        <v>0</v>
      </c>
      <c r="F81" s="1">
        <v>0</v>
      </c>
      <c r="G81" s="2">
        <f t="shared" si="0"/>
        <v>0.752</v>
      </c>
      <c r="H81" s="2">
        <f t="shared" si="1"/>
        <v>0.22999999999999998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15483.169999999998</v>
      </c>
      <c r="D87" s="1">
        <f>'PR-RAS'!E91</f>
        <v>17244.98</v>
      </c>
      <c r="E87" s="1">
        <v>0</v>
      </c>
      <c r="F87" s="1">
        <v>0</v>
      </c>
      <c r="G87" s="2">
        <f t="shared" si="0"/>
        <v>4297.6891799999994</v>
      </c>
      <c r="H87" s="2">
        <f t="shared" si="1"/>
        <v>0.18999999999869033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338.47</v>
      </c>
      <c r="D88" s="1">
        <f>'PR-RAS'!E92</f>
        <v>788.44</v>
      </c>
      <c r="E88" s="1">
        <v>0</v>
      </c>
      <c r="F88" s="1">
        <v>0</v>
      </c>
      <c r="G88" s="2">
        <f t="shared" si="0"/>
        <v>166.63544999999999</v>
      </c>
      <c r="H88" s="2">
        <f t="shared" si="1"/>
        <v>0.91000000000008185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15121.13</v>
      </c>
      <c r="D89" s="1">
        <f>'PR-RAS'!E93</f>
        <v>16216.34</v>
      </c>
      <c r="E89" s="1">
        <v>0</v>
      </c>
      <c r="F89" s="1">
        <v>0</v>
      </c>
      <c r="G89" s="2">
        <f t="shared" si="0"/>
        <v>4184.7352799999999</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3.67</v>
      </c>
      <c r="D90" s="1">
        <f>'PR-RAS'!E94</f>
        <v>8.23</v>
      </c>
      <c r="E90" s="1">
        <v>0</v>
      </c>
      <c r="F90" s="1">
        <v>0</v>
      </c>
      <c r="G90" s="2">
        <f t="shared" si="0"/>
        <v>1.7915700000000001</v>
      </c>
      <c r="H90" s="2">
        <f t="shared" si="1"/>
        <v>0.5600000000000005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231.97</v>
      </c>
      <c r="E93" s="1">
        <v>0</v>
      </c>
      <c r="F93" s="1">
        <v>0</v>
      </c>
      <c r="G93" s="2">
        <f t="shared" si="0"/>
        <v>44.513279999999995</v>
      </c>
      <c r="H93" s="2">
        <f t="shared" si="1"/>
        <v>0.13000000000000256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99586.8</v>
      </c>
      <c r="D102" s="1">
        <f>'PR-RAS'!E106</f>
        <v>127069.97000000002</v>
      </c>
      <c r="E102" s="1">
        <v>0</v>
      </c>
      <c r="F102" s="1">
        <v>0</v>
      </c>
      <c r="G102" s="2">
        <f t="shared" si="0"/>
        <v>35726.400740000005</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68641.94</v>
      </c>
      <c r="D108" s="1">
        <f>'PR-RAS'!E112</f>
        <v>93077.200000000012</v>
      </c>
      <c r="E108" s="1">
        <v>0</v>
      </c>
      <c r="F108" s="1">
        <v>0</v>
      </c>
      <c r="G108" s="2">
        <f t="shared" si="0"/>
        <v>27263.208380000004</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2255.46</v>
      </c>
      <c r="D111" s="1">
        <f>'PR-RAS'!E115</f>
        <v>6002.38</v>
      </c>
      <c r="E111" s="1">
        <v>0</v>
      </c>
      <c r="F111" s="1">
        <v>0</v>
      </c>
      <c r="G111" s="2">
        <f t="shared" si="0"/>
        <v>1568.6242000000002</v>
      </c>
      <c r="H111" s="2">
        <f t="shared" si="1"/>
        <v>0.84000000000014552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66386.48</v>
      </c>
      <c r="D113" s="1">
        <f>'PR-RAS'!E117</f>
        <v>87074.82</v>
      </c>
      <c r="E113" s="1">
        <v>0</v>
      </c>
      <c r="F113" s="1">
        <v>0</v>
      </c>
      <c r="G113" s="2">
        <f t="shared" si="0"/>
        <v>26940.045440000002</v>
      </c>
      <c r="H113" s="2">
        <f t="shared" si="1"/>
        <v>0.65999999998894054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30944.86</v>
      </c>
      <c r="D116" s="1">
        <f>'PR-RAS'!E120</f>
        <v>33992.770000000004</v>
      </c>
      <c r="E116" s="1">
        <v>0</v>
      </c>
      <c r="F116" s="1">
        <v>0</v>
      </c>
      <c r="G116" s="2">
        <f t="shared" si="0"/>
        <v>11376.996000000001</v>
      </c>
      <c r="H116" s="2">
        <f t="shared" si="1"/>
        <v>0.36999999999534339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551.20000000000005</v>
      </c>
      <c r="D117" s="1">
        <f>'PR-RAS'!E121</f>
        <v>1904.23</v>
      </c>
      <c r="E117" s="1">
        <v>0</v>
      </c>
      <c r="F117" s="1">
        <v>0</v>
      </c>
      <c r="G117" s="2">
        <f t="shared" si="0"/>
        <v>505.72056000000003</v>
      </c>
      <c r="H117" s="2">
        <f t="shared" si="1"/>
        <v>0.43000000000006366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30393.66</v>
      </c>
      <c r="D118" s="1">
        <f>'PR-RAS'!E122</f>
        <v>32088.54</v>
      </c>
      <c r="E118" s="1">
        <v>0</v>
      </c>
      <c r="F118" s="1">
        <v>0</v>
      </c>
      <c r="G118" s="2">
        <f t="shared" si="0"/>
        <v>11064.776580000002</v>
      </c>
      <c r="H118" s="2">
        <f t="shared" si="1"/>
        <v>0.7999999999992724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3970.32</v>
      </c>
      <c r="D120" s="1">
        <f>'PR-RAS'!E124</f>
        <v>21258.739999999998</v>
      </c>
      <c r="E120" s="1">
        <v>0</v>
      </c>
      <c r="F120" s="1">
        <v>0</v>
      </c>
      <c r="G120" s="2">
        <f t="shared" si="0"/>
        <v>5532.0481999999993</v>
      </c>
      <c r="H120" s="2">
        <f t="shared" si="1"/>
        <v>0.58000000000220098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3970.32</v>
      </c>
      <c r="D121" s="1">
        <f>'PR-RAS'!E125</f>
        <v>4598.74</v>
      </c>
      <c r="E121" s="1">
        <v>0</v>
      </c>
      <c r="F121" s="1">
        <v>0</v>
      </c>
      <c r="G121" s="2">
        <f t="shared" si="0"/>
        <v>1580.136</v>
      </c>
      <c r="H121" s="2">
        <f t="shared" si="1"/>
        <v>0.58000000000038199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3970.32</v>
      </c>
      <c r="D122" s="1">
        <f>'PR-RAS'!E126</f>
        <v>4598.74</v>
      </c>
      <c r="E122" s="1">
        <v>0</v>
      </c>
      <c r="F122" s="1">
        <v>0</v>
      </c>
      <c r="G122" s="2">
        <f t="shared" si="0"/>
        <v>1593.3037999999999</v>
      </c>
      <c r="H122" s="2">
        <f t="shared" si="1"/>
        <v>0.58000000000038199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16660</v>
      </c>
      <c r="E124" s="1">
        <v>0</v>
      </c>
      <c r="F124" s="1">
        <v>0</v>
      </c>
      <c r="G124" s="2">
        <f t="shared" si="0"/>
        <v>4098.3599999999997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660</v>
      </c>
      <c r="E125" s="1">
        <v>0</v>
      </c>
      <c r="F125" s="1">
        <v>0</v>
      </c>
      <c r="G125" s="2">
        <f t="shared" si="0"/>
        <v>163.68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16000</v>
      </c>
      <c r="E126" s="1">
        <v>0</v>
      </c>
      <c r="F126" s="1">
        <v>0</v>
      </c>
      <c r="G126" s="2">
        <f t="shared" si="0"/>
        <v>4000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537935.35</v>
      </c>
      <c r="D147" s="1">
        <f>'PR-RAS'!E151</f>
        <v>589961.41</v>
      </c>
      <c r="E147" s="1">
        <v>0</v>
      </c>
      <c r="F147" s="1">
        <v>0</v>
      </c>
      <c r="G147" s="2">
        <f t="shared" si="0"/>
        <v>250807.29281999997</v>
      </c>
      <c r="H147" s="2">
        <f t="shared" si="1"/>
        <v>0.76000000000931323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168345.93</v>
      </c>
      <c r="D148" s="1">
        <f>'PR-RAS'!E152</f>
        <v>170348.31</v>
      </c>
      <c r="E148" s="1">
        <v>0</v>
      </c>
      <c r="F148" s="1">
        <v>0</v>
      </c>
      <c r="G148" s="2">
        <f t="shared" si="0"/>
        <v>74829.254849999998</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134162.06</v>
      </c>
      <c r="D149" s="1">
        <f>'PR-RAS'!E153</f>
        <v>140046.45000000001</v>
      </c>
      <c r="E149" s="1">
        <v>0</v>
      </c>
      <c r="F149" s="1">
        <v>0</v>
      </c>
      <c r="G149" s="2">
        <f t="shared" si="0"/>
        <v>61309.734080000002</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134162.06</v>
      </c>
      <c r="D150" s="1">
        <f>'PR-RAS'!E154</f>
        <v>140046.45000000001</v>
      </c>
      <c r="E150" s="1">
        <v>0</v>
      </c>
      <c r="F150" s="1">
        <v>0</v>
      </c>
      <c r="G150" s="2">
        <f t="shared" si="0"/>
        <v>61723.98904</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14115.43</v>
      </c>
      <c r="D154" s="1">
        <f>'PR-RAS'!E158</f>
        <v>9192.7999999999993</v>
      </c>
      <c r="E154" s="1">
        <v>0</v>
      </c>
      <c r="F154" s="1">
        <v>0</v>
      </c>
      <c r="G154" s="2">
        <f t="shared" si="0"/>
        <v>4972.6575899999998</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20068.439999999999</v>
      </c>
      <c r="D155" s="1">
        <f>'PR-RAS'!E159</f>
        <v>21109.06</v>
      </c>
      <c r="E155" s="1">
        <v>0</v>
      </c>
      <c r="F155" s="1">
        <v>0</v>
      </c>
      <c r="G155" s="2">
        <f t="shared" si="0"/>
        <v>9592.1302400000004</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20068.439999999999</v>
      </c>
      <c r="D157" s="1">
        <f>'PR-RAS'!E161</f>
        <v>21109.06</v>
      </c>
      <c r="E157" s="1">
        <v>0</v>
      </c>
      <c r="F157" s="1">
        <v>0</v>
      </c>
      <c r="G157" s="2">
        <f t="shared" si="0"/>
        <v>9716.7033599999995</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231320.95</v>
      </c>
      <c r="D159" s="1">
        <f>'PR-RAS'!E163</f>
        <v>270673.85000000003</v>
      </c>
      <c r="E159" s="1">
        <v>0</v>
      </c>
      <c r="F159" s="1">
        <v>0</v>
      </c>
      <c r="G159" s="2">
        <f t="shared" si="0"/>
        <v>122081.64670000003</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10391.57</v>
      </c>
      <c r="D160" s="1">
        <f>'PR-RAS'!E164</f>
        <v>11164.31</v>
      </c>
      <c r="E160" s="1">
        <v>0</v>
      </c>
      <c r="F160" s="1">
        <v>0</v>
      </c>
      <c r="G160" s="2">
        <f t="shared" si="0"/>
        <v>5202.5102099999995</v>
      </c>
      <c r="H160" s="2">
        <f t="shared" si="1"/>
        <v>0.73999999999978172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3334.89</v>
      </c>
      <c r="D161" s="1">
        <f>'PR-RAS'!E165</f>
        <v>3553.18</v>
      </c>
      <c r="E161" s="1">
        <v>0</v>
      </c>
      <c r="F161" s="1">
        <v>0</v>
      </c>
      <c r="G161" s="2">
        <f t="shared" si="0"/>
        <v>1670.6000000000001</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5005.62</v>
      </c>
      <c r="D162" s="1">
        <f>'PR-RAS'!E166</f>
        <v>5797.73</v>
      </c>
      <c r="E162" s="1">
        <v>0</v>
      </c>
      <c r="F162" s="1">
        <v>0</v>
      </c>
      <c r="G162" s="2">
        <f t="shared" si="0"/>
        <v>2672.7738799999997</v>
      </c>
      <c r="H162" s="2">
        <f t="shared" si="1"/>
        <v>0.6500000000005457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2051.06</v>
      </c>
      <c r="D163" s="1">
        <f>'PR-RAS'!E167</f>
        <v>1813.4</v>
      </c>
      <c r="E163" s="1">
        <v>0</v>
      </c>
      <c r="F163" s="1">
        <v>0</v>
      </c>
      <c r="G163" s="2">
        <f t="shared" si="0"/>
        <v>919.81332000000009</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50559.6</v>
      </c>
      <c r="D165" s="1">
        <f>'PR-RAS'!E169</f>
        <v>43115.210000000006</v>
      </c>
      <c r="E165" s="1">
        <v>0</v>
      </c>
      <c r="F165" s="1">
        <v>0</v>
      </c>
      <c r="G165" s="2">
        <f t="shared" si="0"/>
        <v>22433.563280000006</v>
      </c>
      <c r="H165" s="2">
        <f t="shared" si="1"/>
        <v>0.61000000000785803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5583.79</v>
      </c>
      <c r="D166" s="1">
        <f>'PR-RAS'!E170</f>
        <v>3607.28</v>
      </c>
      <c r="E166" s="1">
        <v>0</v>
      </c>
      <c r="F166" s="1">
        <v>0</v>
      </c>
      <c r="G166" s="2">
        <f t="shared" si="0"/>
        <v>2111.72775</v>
      </c>
      <c r="H166" s="2">
        <f t="shared" si="1"/>
        <v>0.49000000000023647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8032.48</v>
      </c>
      <c r="D167" s="1">
        <f>'PR-RAS'!E171</f>
        <v>8403.75</v>
      </c>
      <c r="E167" s="1">
        <v>0</v>
      </c>
      <c r="F167" s="1">
        <v>0</v>
      </c>
      <c r="G167" s="2">
        <f t="shared" si="0"/>
        <v>4123.4366799999998</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23960.92</v>
      </c>
      <c r="D168" s="1">
        <f>'PR-RAS'!E172</f>
        <v>22884.81</v>
      </c>
      <c r="E168" s="1">
        <v>0</v>
      </c>
      <c r="F168" s="1">
        <v>0</v>
      </c>
      <c r="G168" s="2">
        <f t="shared" si="0"/>
        <v>11645.000180000003</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6332.11</v>
      </c>
      <c r="D169" s="1">
        <f>'PR-RAS'!E173</f>
        <v>2743.1</v>
      </c>
      <c r="E169" s="1">
        <v>0</v>
      </c>
      <c r="F169" s="1">
        <v>0</v>
      </c>
      <c r="G169" s="2">
        <f t="shared" si="0"/>
        <v>1985.4760800000001</v>
      </c>
      <c r="H169" s="2">
        <f t="shared" si="1"/>
        <v>0.20999999999958163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5359.03</v>
      </c>
      <c r="D170" s="1">
        <f>'PR-RAS'!E174</f>
        <v>5476.27</v>
      </c>
      <c r="E170" s="1">
        <v>0</v>
      </c>
      <c r="F170" s="1">
        <v>0</v>
      </c>
      <c r="G170" s="2">
        <f t="shared" si="0"/>
        <v>2756.65533</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1291.27</v>
      </c>
      <c r="D172" s="1">
        <f>'PR-RAS'!E176</f>
        <v>0</v>
      </c>
      <c r="E172" s="1">
        <v>0</v>
      </c>
      <c r="F172" s="1">
        <v>0</v>
      </c>
      <c r="G172" s="2">
        <f t="shared" si="0"/>
        <v>220.80717000000001</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114981.75999999999</v>
      </c>
      <c r="D173" s="1">
        <f>'PR-RAS'!E177</f>
        <v>142882.69</v>
      </c>
      <c r="E173" s="1">
        <v>0</v>
      </c>
      <c r="F173" s="1">
        <v>0</v>
      </c>
      <c r="G173" s="2">
        <f t="shared" si="0"/>
        <v>68928.50808</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7164.91</v>
      </c>
      <c r="D174" s="1">
        <f>'PR-RAS'!E178</f>
        <v>7292.98</v>
      </c>
      <c r="E174" s="1">
        <v>0</v>
      </c>
      <c r="F174" s="1">
        <v>0</v>
      </c>
      <c r="G174" s="2">
        <f t="shared" si="0"/>
        <v>3762.9005099999995</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36672.639999999999</v>
      </c>
      <c r="D175" s="1">
        <f>'PR-RAS'!E179</f>
        <v>67846.59</v>
      </c>
      <c r="E175" s="1">
        <v>0</v>
      </c>
      <c r="F175" s="1">
        <v>0</v>
      </c>
      <c r="G175" s="2">
        <f t="shared" si="0"/>
        <v>29991.652679999999</v>
      </c>
      <c r="H175" s="2">
        <f t="shared" si="1"/>
        <v>0.77000000000407454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9381.08</v>
      </c>
      <c r="D176" s="1">
        <f>'PR-RAS'!E180</f>
        <v>7292.22</v>
      </c>
      <c r="E176" s="1">
        <v>0</v>
      </c>
      <c r="F176" s="1">
        <v>0</v>
      </c>
      <c r="G176" s="2">
        <f t="shared" si="0"/>
        <v>4193.9659999999994</v>
      </c>
      <c r="H176" s="2">
        <f t="shared" si="1"/>
        <v>0.3000000000001819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11514.02</v>
      </c>
      <c r="D177" s="1">
        <f>'PR-RAS'!E181</f>
        <v>11468.15</v>
      </c>
      <c r="E177" s="1">
        <v>0</v>
      </c>
      <c r="F177" s="1">
        <v>0</v>
      </c>
      <c r="G177" s="2">
        <f t="shared" si="0"/>
        <v>6063.2563199999995</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1074.93</v>
      </c>
      <c r="D178" s="1">
        <f>'PR-RAS'!E182</f>
        <v>1238.94</v>
      </c>
      <c r="E178" s="1">
        <v>0</v>
      </c>
      <c r="F178" s="1">
        <v>0</v>
      </c>
      <c r="G178" s="2">
        <f t="shared" si="0"/>
        <v>628.84737000000007</v>
      </c>
      <c r="H178" s="2">
        <f t="shared" si="1"/>
        <v>0.12999999999988177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2267.91</v>
      </c>
      <c r="D179" s="1">
        <f>'PR-RAS'!E183</f>
        <v>1453.42</v>
      </c>
      <c r="E179" s="1">
        <v>0</v>
      </c>
      <c r="F179" s="1">
        <v>0</v>
      </c>
      <c r="G179" s="2">
        <f t="shared" si="0"/>
        <v>921.10550000000001</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41261.339999999997</v>
      </c>
      <c r="D180" s="1">
        <f>'PR-RAS'!E184</f>
        <v>38012.730000000003</v>
      </c>
      <c r="E180" s="1">
        <v>0</v>
      </c>
      <c r="F180" s="1">
        <v>0</v>
      </c>
      <c r="G180" s="2">
        <f t="shared" si="0"/>
        <v>20994.337199999998</v>
      </c>
      <c r="H180" s="2">
        <f t="shared" si="1"/>
        <v>0.60999999999330612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106.79</v>
      </c>
      <c r="D181" s="1">
        <f>'PR-RAS'!E185</f>
        <v>1295.6600000000001</v>
      </c>
      <c r="E181" s="1">
        <v>0</v>
      </c>
      <c r="F181" s="1">
        <v>0</v>
      </c>
      <c r="G181" s="2">
        <f t="shared" si="0"/>
        <v>485.65980000000002</v>
      </c>
      <c r="H181" s="2">
        <f t="shared" si="1"/>
        <v>0.54999999999991189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5538.14</v>
      </c>
      <c r="D182" s="1">
        <f>'PR-RAS'!E186</f>
        <v>6982</v>
      </c>
      <c r="E182" s="1">
        <v>0</v>
      </c>
      <c r="F182" s="1">
        <v>0</v>
      </c>
      <c r="G182" s="2">
        <f t="shared" si="0"/>
        <v>3529.8873399999998</v>
      </c>
      <c r="H182" s="2">
        <f t="shared" si="1"/>
        <v>0.14000000000032742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361.01</v>
      </c>
      <c r="D183" s="1">
        <f>'PR-RAS'!E187</f>
        <v>0</v>
      </c>
      <c r="E183" s="1">
        <v>0</v>
      </c>
      <c r="F183" s="1">
        <v>0</v>
      </c>
      <c r="G183" s="2">
        <f t="shared" si="0"/>
        <v>65.703819999999993</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55027.009999999995</v>
      </c>
      <c r="D184" s="1">
        <f>'PR-RAS'!E188</f>
        <v>73511.64</v>
      </c>
      <c r="E184" s="1">
        <v>0</v>
      </c>
      <c r="F184" s="1">
        <v>0</v>
      </c>
      <c r="G184" s="2">
        <f t="shared" si="0"/>
        <v>36975.203069999996</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9362.77</v>
      </c>
      <c r="D185" s="1">
        <f>'PR-RAS'!E189</f>
        <v>14359.17</v>
      </c>
      <c r="E185" s="1">
        <v>0</v>
      </c>
      <c r="F185" s="1">
        <v>0</v>
      </c>
      <c r="G185" s="2">
        <f t="shared" si="0"/>
        <v>7006.9242400000003</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1666.3</v>
      </c>
      <c r="D186" s="1">
        <f>'PR-RAS'!E190</f>
        <v>1833.57</v>
      </c>
      <c r="E186" s="1">
        <v>0</v>
      </c>
      <c r="F186" s="1">
        <v>0</v>
      </c>
      <c r="G186" s="2">
        <f t="shared" si="0"/>
        <v>986.68639999999994</v>
      </c>
      <c r="H186" s="2">
        <f t="shared" si="1"/>
        <v>0.73000000000001819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5780.49</v>
      </c>
      <c r="D187" s="1">
        <f>'PR-RAS'!E191</f>
        <v>4126.74</v>
      </c>
      <c r="E187" s="1">
        <v>0</v>
      </c>
      <c r="F187" s="1">
        <v>0</v>
      </c>
      <c r="G187" s="2">
        <f t="shared" si="0"/>
        <v>2610.3184200000001</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1760.2</v>
      </c>
      <c r="E188" s="1">
        <v>0</v>
      </c>
      <c r="F188" s="1">
        <v>0</v>
      </c>
      <c r="G188" s="2">
        <f t="shared" si="0"/>
        <v>798.56479999999988</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2005</v>
      </c>
      <c r="D189" s="1">
        <f>'PR-RAS'!E193</f>
        <v>4684.82</v>
      </c>
      <c r="E189" s="1">
        <v>0</v>
      </c>
      <c r="F189" s="1">
        <v>0</v>
      </c>
      <c r="G189" s="2">
        <f t="shared" si="0"/>
        <v>2138.4323199999999</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35462.449999999997</v>
      </c>
      <c r="D191" s="1">
        <f>'PR-RAS'!E195</f>
        <v>46747.14</v>
      </c>
      <c r="E191" s="1">
        <v>0</v>
      </c>
      <c r="F191" s="1">
        <v>0</v>
      </c>
      <c r="G191" s="2">
        <f t="shared" si="0"/>
        <v>24501.778699999999</v>
      </c>
      <c r="H191" s="2">
        <f t="shared" si="1"/>
        <v>0.58999999999650754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1967.4200000000003</v>
      </c>
      <c r="D192" s="1">
        <f>'PR-RAS'!E196</f>
        <v>1911.89</v>
      </c>
      <c r="E192" s="1">
        <v>0</v>
      </c>
      <c r="F192" s="1">
        <v>0</v>
      </c>
      <c r="G192" s="2">
        <f t="shared" si="0"/>
        <v>1106.1192000000001</v>
      </c>
      <c r="H192" s="2">
        <f t="shared" si="1"/>
        <v>0.53000000000020009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1967.4200000000003</v>
      </c>
      <c r="D206" s="1">
        <f>'PR-RAS'!E210</f>
        <v>1911.89</v>
      </c>
      <c r="E206" s="1">
        <v>0</v>
      </c>
      <c r="F206" s="1">
        <v>0</v>
      </c>
      <c r="G206" s="2">
        <f t="shared" si="0"/>
        <v>1187.1960000000001</v>
      </c>
      <c r="H206" s="2">
        <f t="shared" si="1"/>
        <v>0.53000000000020009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1947.14</v>
      </c>
      <c r="D207" s="1">
        <f>'PR-RAS'!E211</f>
        <v>1715.64</v>
      </c>
      <c r="E207" s="1">
        <v>0</v>
      </c>
      <c r="F207" s="1">
        <v>0</v>
      </c>
      <c r="G207" s="2">
        <f t="shared" si="0"/>
        <v>1107.95452</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0.14000000000000001</v>
      </c>
      <c r="D208" s="1">
        <f>'PR-RAS'!E212</f>
        <v>0</v>
      </c>
      <c r="E208" s="1">
        <v>0</v>
      </c>
      <c r="F208" s="1">
        <v>0</v>
      </c>
      <c r="G208" s="2">
        <f t="shared" si="0"/>
        <v>2.8980000000000002E-2</v>
      </c>
      <c r="H208" s="2">
        <f t="shared" si="1"/>
        <v>0.14000000000000001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20.14</v>
      </c>
      <c r="D209" s="1">
        <f>'PR-RAS'!E213</f>
        <v>196.25</v>
      </c>
      <c r="E209" s="1">
        <v>0</v>
      </c>
      <c r="F209" s="1">
        <v>0</v>
      </c>
      <c r="G209" s="2">
        <f t="shared" si="0"/>
        <v>85.829119999999989</v>
      </c>
      <c r="H209" s="2">
        <f t="shared" si="1"/>
        <v>0.39000000000000057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2871.04</v>
      </c>
      <c r="D211" s="1">
        <f>'PR-RAS'!E215</f>
        <v>4234</v>
      </c>
      <c r="E211" s="1">
        <v>0</v>
      </c>
      <c r="F211" s="1">
        <v>0</v>
      </c>
      <c r="G211" s="2">
        <f t="shared" si="0"/>
        <v>2381.1984000000002</v>
      </c>
      <c r="H211" s="2">
        <f t="shared" si="1"/>
        <v>3.999999999996362E-2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2871.04</v>
      </c>
      <c r="D215" s="1">
        <f>'PR-RAS'!E219</f>
        <v>4234</v>
      </c>
      <c r="E215" s="1">
        <v>0</v>
      </c>
      <c r="F215" s="1">
        <v>0</v>
      </c>
      <c r="G215" s="2">
        <f t="shared" si="0"/>
        <v>2426.55456</v>
      </c>
      <c r="H215" s="2">
        <f t="shared" si="1"/>
        <v>3.999999999996362E-2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2871.04</v>
      </c>
      <c r="D218" s="1">
        <f>'PR-RAS'!E222</f>
        <v>4234</v>
      </c>
      <c r="E218" s="1">
        <v>0</v>
      </c>
      <c r="F218" s="1">
        <v>0</v>
      </c>
      <c r="G218" s="2">
        <f t="shared" si="0"/>
        <v>2460.57168</v>
      </c>
      <c r="H218" s="2">
        <f t="shared" si="1"/>
        <v>3.999999999996362E-2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18681.379999999997</v>
      </c>
      <c r="D220" s="1">
        <f>'PR-RAS'!E224</f>
        <v>31755.119999999999</v>
      </c>
      <c r="E220" s="1">
        <v>0</v>
      </c>
      <c r="F220" s="1">
        <v>0</v>
      </c>
      <c r="G220" s="2">
        <f t="shared" si="0"/>
        <v>17999.964779999998</v>
      </c>
      <c r="H220" s="2">
        <f t="shared" si="1"/>
        <v>0.49999999999636202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6314.35</v>
      </c>
      <c r="D227" s="1">
        <f>'PR-RAS'!E231</f>
        <v>16096.859999999999</v>
      </c>
      <c r="E227" s="1">
        <v>0</v>
      </c>
      <c r="F227" s="1">
        <v>0</v>
      </c>
      <c r="G227" s="2">
        <f t="shared" si="0"/>
        <v>8702.8238199999996</v>
      </c>
      <c r="H227" s="2">
        <f t="shared" si="1"/>
        <v>0.49000000000160071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6500.15</v>
      </c>
      <c r="E228" s="1">
        <v>0</v>
      </c>
      <c r="F228" s="1">
        <v>0</v>
      </c>
      <c r="G228" s="2">
        <f t="shared" si="0"/>
        <v>2951.0681</v>
      </c>
      <c r="H228" s="2">
        <f t="shared" si="1"/>
        <v>0.1499999999996362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6314.35</v>
      </c>
      <c r="D229" s="1">
        <f>'PR-RAS'!E233</f>
        <v>9596.7099999999991</v>
      </c>
      <c r="E229" s="1">
        <v>0</v>
      </c>
      <c r="F229" s="1">
        <v>0</v>
      </c>
      <c r="G229" s="2">
        <f t="shared" si="0"/>
        <v>5815.7715599999992</v>
      </c>
      <c r="H229" s="2">
        <f t="shared" si="1"/>
        <v>0.64000000000123691</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12367.029999999999</v>
      </c>
      <c r="D232" s="1">
        <f>'PR-RAS'!E236</f>
        <v>15658.26</v>
      </c>
      <c r="E232" s="1">
        <v>0</v>
      </c>
      <c r="F232" s="1">
        <v>0</v>
      </c>
      <c r="G232" s="2">
        <f t="shared" si="0"/>
        <v>10090.900050000002</v>
      </c>
      <c r="H232" s="2">
        <f t="shared" si="1"/>
        <v>0.28999999999905413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11836.14</v>
      </c>
      <c r="D233" s="1">
        <f>'PR-RAS'!E237</f>
        <v>15658.26</v>
      </c>
      <c r="E233" s="1">
        <v>0</v>
      </c>
      <c r="F233" s="1">
        <v>0</v>
      </c>
      <c r="G233" s="2">
        <f t="shared" si="0"/>
        <v>10011.417120000002</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530.89</v>
      </c>
      <c r="D234" s="1">
        <f>'PR-RAS'!E238</f>
        <v>0</v>
      </c>
      <c r="E234" s="1">
        <v>0</v>
      </c>
      <c r="F234" s="1">
        <v>0</v>
      </c>
      <c r="G234" s="2">
        <f t="shared" si="0"/>
        <v>123.69737000000001</v>
      </c>
      <c r="H234" s="2">
        <f t="shared" si="1"/>
        <v>0.11000000000001364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36366.74</v>
      </c>
      <c r="D248" s="1">
        <f>'PR-RAS'!E252</f>
        <v>36073.54</v>
      </c>
      <c r="E248" s="1">
        <v>0</v>
      </c>
      <c r="F248" s="1">
        <v>0</v>
      </c>
      <c r="G248" s="2">
        <f t="shared" si="0"/>
        <v>26802.913540000001</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36366.74</v>
      </c>
      <c r="D255" s="1">
        <f>'PR-RAS'!E259</f>
        <v>36073.54</v>
      </c>
      <c r="E255" s="1">
        <v>0</v>
      </c>
      <c r="F255" s="1">
        <v>0</v>
      </c>
      <c r="G255" s="2">
        <f t="shared" si="0"/>
        <v>27562.510280000002</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34277.24</v>
      </c>
      <c r="D256" s="1">
        <f>'PR-RAS'!E260</f>
        <v>33804.94</v>
      </c>
      <c r="E256" s="1">
        <v>0</v>
      </c>
      <c r="F256" s="1">
        <v>0</v>
      </c>
      <c r="G256" s="2">
        <f t="shared" si="0"/>
        <v>25981.2156</v>
      </c>
      <c r="H256" s="2">
        <f t="shared" si="1"/>
        <v>0.29999999999563443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2089.5</v>
      </c>
      <c r="D257" s="1">
        <f>'PR-RAS'!E261</f>
        <v>2268.6</v>
      </c>
      <c r="E257" s="1">
        <v>0</v>
      </c>
      <c r="F257" s="1">
        <v>0</v>
      </c>
      <c r="G257" s="2">
        <f t="shared" si="0"/>
        <v>1696.4351999999999</v>
      </c>
      <c r="H257" s="2">
        <f t="shared" si="1"/>
        <v>0.90000000000009095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78381.89</v>
      </c>
      <c r="D259" s="1">
        <f>'PR-RAS'!E263</f>
        <v>74964.7</v>
      </c>
      <c r="E259" s="1">
        <v>0</v>
      </c>
      <c r="F259" s="1">
        <v>0</v>
      </c>
      <c r="G259" s="2">
        <f t="shared" si="0"/>
        <v>58904.312819999999</v>
      </c>
      <c r="H259" s="2">
        <f t="shared" si="1"/>
        <v>0.41000000000349246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45109.41</v>
      </c>
      <c r="D260" s="1">
        <f>'PR-RAS'!E264</f>
        <v>60221.41</v>
      </c>
      <c r="E260" s="1">
        <v>0</v>
      </c>
      <c r="F260" s="1">
        <v>0</v>
      </c>
      <c r="G260" s="2">
        <f t="shared" si="0"/>
        <v>42878.027570000006</v>
      </c>
      <c r="H260" s="2">
        <f t="shared" si="1"/>
        <v>0.82000000000698492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45109.41</v>
      </c>
      <c r="D261" s="1">
        <f>'PR-RAS'!E265</f>
        <v>60221.41</v>
      </c>
      <c r="E261" s="1">
        <v>0</v>
      </c>
      <c r="F261" s="1">
        <v>0</v>
      </c>
      <c r="G261" s="2">
        <f t="shared" si="0"/>
        <v>43043.579800000007</v>
      </c>
      <c r="H261" s="2">
        <f t="shared" si="1"/>
        <v>0.82000000000698492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524.34</v>
      </c>
      <c r="D264" s="1">
        <f>'PR-RAS'!E268</f>
        <v>7397.73</v>
      </c>
      <c r="E264" s="1">
        <v>0</v>
      </c>
      <c r="F264" s="1">
        <v>0</v>
      </c>
      <c r="G264" s="2">
        <f t="shared" si="0"/>
        <v>4029.1073999999999</v>
      </c>
      <c r="H264" s="2">
        <f t="shared" si="1"/>
        <v>0.61000000000046839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524.34</v>
      </c>
      <c r="D266" s="1">
        <f>'PR-RAS'!E270</f>
        <v>7397.73</v>
      </c>
      <c r="E266" s="1">
        <v>0</v>
      </c>
      <c r="F266" s="1">
        <v>0</v>
      </c>
      <c r="G266" s="2">
        <f t="shared" si="8"/>
        <v>4059.7469999999998</v>
      </c>
      <c r="H266" s="2">
        <f t="shared" si="9"/>
        <v>0.61000000000046839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32748.14</v>
      </c>
      <c r="D275" s="1">
        <f>'PR-RAS'!E279</f>
        <v>7345.56</v>
      </c>
      <c r="E275" s="1">
        <v>0</v>
      </c>
      <c r="F275" s="1">
        <v>0</v>
      </c>
      <c r="G275" s="2">
        <f t="shared" si="8"/>
        <v>12998.357240000001</v>
      </c>
      <c r="H275" s="2">
        <f t="shared" si="9"/>
        <v>0.57999999999901775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32748.14</v>
      </c>
      <c r="D276" s="1">
        <f>'PR-RAS'!E280</f>
        <v>7345.56</v>
      </c>
      <c r="E276" s="1">
        <v>0</v>
      </c>
      <c r="F276" s="1">
        <v>0</v>
      </c>
      <c r="G276" s="2">
        <f t="shared" si="8"/>
        <v>13045.796500000002</v>
      </c>
      <c r="H276" s="2">
        <f t="shared" si="9"/>
        <v>0.57999999999901775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537935.35</v>
      </c>
      <c r="D285" s="1">
        <f>'PR-RAS'!E289</f>
        <v>589961.41</v>
      </c>
      <c r="E285" s="1">
        <v>0</v>
      </c>
      <c r="F285" s="1">
        <v>0</v>
      </c>
      <c r="G285" s="2">
        <f t="shared" si="8"/>
        <v>487871.72027999995</v>
      </c>
      <c r="H285" s="2">
        <f t="shared" si="9"/>
        <v>0.76000000000931323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198861.3600000001</v>
      </c>
      <c r="D286" s="1">
        <f>'PR-RAS'!E290</f>
        <v>350614.03999999992</v>
      </c>
      <c r="E286" s="1">
        <v>0</v>
      </c>
      <c r="F286" s="1">
        <v>0</v>
      </c>
      <c r="G286" s="2">
        <f t="shared" si="8"/>
        <v>256525.49039999995</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125762.25</v>
      </c>
      <c r="D288" s="1">
        <f>'PR-RAS'!E292</f>
        <v>0</v>
      </c>
      <c r="E288" s="1">
        <v>0</v>
      </c>
      <c r="F288" s="1">
        <v>0</v>
      </c>
      <c r="G288" s="2">
        <f t="shared" si="8"/>
        <v>36093.765749999999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121039.67</v>
      </c>
      <c r="E289" s="1">
        <v>0</v>
      </c>
      <c r="F289" s="1">
        <v>0</v>
      </c>
      <c r="G289" s="2">
        <f t="shared" si="8"/>
        <v>69718.849919999993</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873.19</v>
      </c>
      <c r="D290" s="1">
        <f>'PR-RAS'!E294</f>
        <v>673.38</v>
      </c>
      <c r="E290" s="1">
        <v>0</v>
      </c>
      <c r="F290" s="1">
        <v>0</v>
      </c>
      <c r="G290" s="2">
        <f t="shared" si="8"/>
        <v>641.56554999999992</v>
      </c>
      <c r="H290" s="2">
        <f t="shared" si="9"/>
        <v>0.57000000000005002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3348.22</v>
      </c>
      <c r="D293" s="1">
        <f>'PR-RAS'!E298</f>
        <v>1731.12</v>
      </c>
      <c r="E293" s="1">
        <v>0</v>
      </c>
      <c r="F293" s="1">
        <v>0</v>
      </c>
      <c r="G293" s="2">
        <f t="shared" si="8"/>
        <v>1988.6543199999996</v>
      </c>
      <c r="H293" s="2">
        <f t="shared" si="9"/>
        <v>0.33999999999969077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3348.22</v>
      </c>
      <c r="D306" s="1">
        <f>'PR-RAS'!E311</f>
        <v>1731.12</v>
      </c>
      <c r="E306" s="1">
        <v>0</v>
      </c>
      <c r="F306" s="1">
        <v>0</v>
      </c>
      <c r="G306" s="2">
        <f t="shared" si="8"/>
        <v>2077.1902999999998</v>
      </c>
      <c r="H306" s="2">
        <f t="shared" si="9"/>
        <v>0.33999999999969077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3348.22</v>
      </c>
      <c r="D307" s="1">
        <f>'PR-RAS'!E312</f>
        <v>1731.12</v>
      </c>
      <c r="E307" s="1">
        <v>0</v>
      </c>
      <c r="F307" s="1">
        <v>0</v>
      </c>
      <c r="G307" s="2">
        <f t="shared" si="8"/>
        <v>2084.0007599999999</v>
      </c>
      <c r="H307" s="2">
        <f t="shared" si="9"/>
        <v>0.33999999999969077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3348.22</v>
      </c>
      <c r="D308" s="1">
        <f>'PR-RAS'!E313</f>
        <v>1731.12</v>
      </c>
      <c r="E308" s="1">
        <v>0</v>
      </c>
      <c r="F308" s="1">
        <v>0</v>
      </c>
      <c r="G308" s="2">
        <f t="shared" si="8"/>
        <v>2090.8112199999996</v>
      </c>
      <c r="H308" s="2">
        <f t="shared" si="9"/>
        <v>0.33999999999969077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176030.18</v>
      </c>
      <c r="D345" s="1">
        <f>'PR-RAS'!E350</f>
        <v>118143.59</v>
      </c>
      <c r="E345" s="1">
        <v>0</v>
      </c>
      <c r="F345" s="1">
        <v>0</v>
      </c>
      <c r="G345" s="2">
        <f t="shared" si="8"/>
        <v>141837.17184</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6000</v>
      </c>
      <c r="D346" s="1">
        <f>'PR-RAS'!E351</f>
        <v>0</v>
      </c>
      <c r="E346" s="1">
        <v>0</v>
      </c>
      <c r="F346" s="1">
        <v>0</v>
      </c>
      <c r="G346" s="2">
        <f t="shared" si="8"/>
        <v>2070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6000</v>
      </c>
      <c r="D347" s="1">
        <f>'PR-RAS'!E352</f>
        <v>0</v>
      </c>
      <c r="E347" s="1">
        <v>0</v>
      </c>
      <c r="F347" s="1">
        <v>0</v>
      </c>
      <c r="G347" s="2">
        <f t="shared" si="8"/>
        <v>2076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6000</v>
      </c>
      <c r="D348" s="1">
        <f>'PR-RAS'!E353</f>
        <v>0</v>
      </c>
      <c r="E348" s="1">
        <v>0</v>
      </c>
      <c r="F348" s="1">
        <v>0</v>
      </c>
      <c r="G348" s="2">
        <f t="shared" si="8"/>
        <v>2082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164584.15</v>
      </c>
      <c r="D358" s="1">
        <f>'PR-RAS'!E363</f>
        <v>118143.59</v>
      </c>
      <c r="E358" s="1">
        <v>0</v>
      </c>
      <c r="F358" s="1">
        <v>0</v>
      </c>
      <c r="G358" s="2">
        <f t="shared" si="8"/>
        <v>143111.06480999998</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146170.59</v>
      </c>
      <c r="D359" s="1">
        <f>'PR-RAS'!E364</f>
        <v>81859.22</v>
      </c>
      <c r="E359" s="1">
        <v>0</v>
      </c>
      <c r="F359" s="1">
        <v>0</v>
      </c>
      <c r="G359" s="2">
        <f t="shared" si="8"/>
        <v>110940.27274</v>
      </c>
      <c r="H359" s="2">
        <f t="shared" si="9"/>
        <v>0.63000000000465661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146170.59</v>
      </c>
      <c r="D363" s="1">
        <f>'PR-RAS'!E368</f>
        <v>81859.22</v>
      </c>
      <c r="E363" s="1">
        <v>0</v>
      </c>
      <c r="F363" s="1">
        <v>0</v>
      </c>
      <c r="G363" s="2">
        <f t="shared" si="8"/>
        <v>112179.82886000001</v>
      </c>
      <c r="H363" s="2">
        <f t="shared" si="9"/>
        <v>0.63000000000465661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11585.82</v>
      </c>
      <c r="D364" s="1">
        <f>'PR-RAS'!E369</f>
        <v>18384.37</v>
      </c>
      <c r="E364" s="1">
        <v>0</v>
      </c>
      <c r="F364" s="1">
        <v>0</v>
      </c>
      <c r="G364" s="2">
        <f t="shared" si="8"/>
        <v>17552.705279999998</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1572.86</v>
      </c>
      <c r="D365" s="1">
        <f>'PR-RAS'!E370</f>
        <v>0</v>
      </c>
      <c r="E365" s="1">
        <v>0</v>
      </c>
      <c r="F365" s="1">
        <v>0</v>
      </c>
      <c r="G365" s="2">
        <f t="shared" si="8"/>
        <v>572.52103999999997</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3136.5</v>
      </c>
      <c r="D367" s="1">
        <f>'PR-RAS'!E372</f>
        <v>0</v>
      </c>
      <c r="E367" s="1">
        <v>0</v>
      </c>
      <c r="F367" s="1">
        <v>0</v>
      </c>
      <c r="G367" s="2">
        <f t="shared" si="8"/>
        <v>1147.9590000000001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525</v>
      </c>
      <c r="D370" s="1">
        <f>'PR-RAS'!E375</f>
        <v>0</v>
      </c>
      <c r="E370" s="1">
        <v>0</v>
      </c>
      <c r="F370" s="1">
        <v>0</v>
      </c>
      <c r="G370" s="2">
        <f t="shared" si="8"/>
        <v>193.72499999999999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6351.46</v>
      </c>
      <c r="D371" s="1">
        <f>'PR-RAS'!E376</f>
        <v>18384.37</v>
      </c>
      <c r="E371" s="1">
        <v>0</v>
      </c>
      <c r="F371" s="1">
        <v>0</v>
      </c>
      <c r="G371" s="2">
        <f t="shared" si="8"/>
        <v>15954.473999999998</v>
      </c>
      <c r="H371" s="2">
        <f t="shared" si="9"/>
        <v>0.82999999999901775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3097.5</v>
      </c>
      <c r="D378" s="1">
        <f>'PR-RAS'!E383</f>
        <v>0</v>
      </c>
      <c r="E378" s="1">
        <v>0</v>
      </c>
      <c r="F378" s="1">
        <v>0</v>
      </c>
      <c r="G378" s="2">
        <f t="shared" si="8"/>
        <v>1167.7574999999999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3097.5</v>
      </c>
      <c r="D379" s="1">
        <f>'PR-RAS'!E384</f>
        <v>0</v>
      </c>
      <c r="E379" s="1">
        <v>0</v>
      </c>
      <c r="F379" s="1">
        <v>0</v>
      </c>
      <c r="G379" s="2">
        <f t="shared" si="8"/>
        <v>1170.855</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3730.24</v>
      </c>
      <c r="D386" s="1">
        <f>'PR-RAS'!E391</f>
        <v>17900</v>
      </c>
      <c r="E386" s="1">
        <v>0</v>
      </c>
      <c r="F386" s="1">
        <v>0</v>
      </c>
      <c r="G386" s="2">
        <f t="shared" si="8"/>
        <v>15219.142399999999</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1230.24</v>
      </c>
      <c r="D388" s="1">
        <f>'PR-RAS'!E393</f>
        <v>0</v>
      </c>
      <c r="E388" s="1">
        <v>0</v>
      </c>
      <c r="F388" s="1">
        <v>0</v>
      </c>
      <c r="G388" s="2">
        <f t="shared" si="8"/>
        <v>476.10288000000003</v>
      </c>
      <c r="H388" s="2">
        <f t="shared" si="9"/>
        <v>0.24000000000000909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2500</v>
      </c>
      <c r="D389" s="1">
        <f>'PR-RAS'!E394</f>
        <v>17900</v>
      </c>
      <c r="E389" s="1">
        <v>0</v>
      </c>
      <c r="F389" s="1">
        <v>0</v>
      </c>
      <c r="G389" s="2">
        <f t="shared" si="8"/>
        <v>14860.4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5446.03</v>
      </c>
      <c r="D397" s="1">
        <f>'PR-RAS'!E402</f>
        <v>0</v>
      </c>
      <c r="E397" s="1">
        <v>0</v>
      </c>
      <c r="F397" s="1">
        <v>0</v>
      </c>
      <c r="G397" s="2">
        <f t="shared" si="8"/>
        <v>2156.62788</v>
      </c>
      <c r="H397" s="2">
        <f t="shared" si="9"/>
        <v>2.9999999999745341E-2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5446.03</v>
      </c>
      <c r="D398" s="1">
        <f>'PR-RAS'!E403</f>
        <v>0</v>
      </c>
      <c r="E398" s="1">
        <v>0</v>
      </c>
      <c r="F398" s="1">
        <v>0</v>
      </c>
      <c r="G398" s="2">
        <f t="shared" si="8"/>
        <v>2162.0739100000001</v>
      </c>
      <c r="H398" s="2">
        <f t="shared" si="9"/>
        <v>2.9999999999745341E-2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172681.96</v>
      </c>
      <c r="D403" s="1">
        <f>'PR-RAS'!E408</f>
        <v>116412.47</v>
      </c>
      <c r="E403" s="1">
        <v>0</v>
      </c>
      <c r="F403" s="1">
        <v>0</v>
      </c>
      <c r="G403" s="2">
        <f t="shared" si="8"/>
        <v>163013.77380000002</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740144.93</v>
      </c>
      <c r="D407" s="1">
        <f>'PR-RAS'!E412</f>
        <v>942306.57</v>
      </c>
      <c r="E407" s="1">
        <v>0</v>
      </c>
      <c r="F407" s="1">
        <v>0</v>
      </c>
      <c r="G407" s="2">
        <f t="shared" si="8"/>
        <v>1065651.77642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713965.53</v>
      </c>
      <c r="D408" s="1">
        <f>'PR-RAS'!E413</f>
        <v>708105</v>
      </c>
      <c r="E408" s="1">
        <v>0</v>
      </c>
      <c r="F408" s="1">
        <v>0</v>
      </c>
      <c r="G408" s="2">
        <f t="shared" si="8"/>
        <v>866981.44071</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26179.400000000023</v>
      </c>
      <c r="D409" s="1">
        <f>'PR-RAS'!E414</f>
        <v>234201.56999999995</v>
      </c>
      <c r="E409" s="1">
        <v>0</v>
      </c>
      <c r="F409" s="1">
        <v>0</v>
      </c>
      <c r="G409" s="2">
        <f t="shared" si="8"/>
        <v>201789.67631999994</v>
      </c>
      <c r="H409" s="2">
        <f t="shared" si="9"/>
        <v>0.83000000007450581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125762.25</v>
      </c>
      <c r="D411" s="1">
        <f>'PR-RAS'!E416</f>
        <v>0</v>
      </c>
      <c r="E411" s="1">
        <v>0</v>
      </c>
      <c r="F411" s="1">
        <v>0</v>
      </c>
      <c r="G411" s="2">
        <f t="shared" si="8"/>
        <v>51562.522499999999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121039.67</v>
      </c>
      <c r="E412" s="1">
        <v>0</v>
      </c>
      <c r="F412" s="1">
        <v>0</v>
      </c>
      <c r="G412" s="2">
        <f t="shared" si="8"/>
        <v>99494.608739999996</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873.19</v>
      </c>
      <c r="D413" s="1">
        <f>'PR-RAS'!E418</f>
        <v>673.38</v>
      </c>
      <c r="E413" s="1">
        <v>0</v>
      </c>
      <c r="F413" s="1">
        <v>0</v>
      </c>
      <c r="G413" s="2">
        <f t="shared" si="8"/>
        <v>914.61939999999993</v>
      </c>
      <c r="H413" s="2">
        <f t="shared" si="9"/>
        <v>0.57000000000005002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740144.93</v>
      </c>
      <c r="D633" s="1">
        <f>'PR-RAS'!E639</f>
        <v>942306.57</v>
      </c>
      <c r="E633" s="1">
        <v>0</v>
      </c>
      <c r="F633" s="1">
        <v>0</v>
      </c>
      <c r="G633" s="2">
        <f t="shared" si="10"/>
        <v>1658847.1002399998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713965.53</v>
      </c>
      <c r="D634" s="1">
        <f>'PR-RAS'!E640</f>
        <v>708105</v>
      </c>
      <c r="E634" s="1">
        <v>0</v>
      </c>
      <c r="F634" s="1">
        <v>0</v>
      </c>
      <c r="G634" s="2">
        <f t="shared" si="10"/>
        <v>1348401.1104900001</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26179.400000000023</v>
      </c>
      <c r="D635" s="1">
        <f>'PR-RAS'!E641</f>
        <v>234201.56999999995</v>
      </c>
      <c r="E635" s="1">
        <v>0</v>
      </c>
      <c r="F635" s="1">
        <v>0</v>
      </c>
      <c r="G635" s="2">
        <f t="shared" si="10"/>
        <v>313565.33035999996</v>
      </c>
      <c r="H635" s="2">
        <f t="shared" si="11"/>
        <v>0.83000000007450581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125762.25</v>
      </c>
      <c r="D637" s="1">
        <f>'PR-RAS'!E643</f>
        <v>0</v>
      </c>
      <c r="E637" s="1">
        <v>0</v>
      </c>
      <c r="F637" s="1">
        <v>0</v>
      </c>
      <c r="G637" s="2">
        <f t="shared" si="10"/>
        <v>79984.790999999997</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121039.67</v>
      </c>
      <c r="E638" s="1">
        <v>0</v>
      </c>
      <c r="F638" s="1">
        <v>0</v>
      </c>
      <c r="G638" s="2">
        <f t="shared" si="10"/>
        <v>154204.53958000001</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151941.65000000002</v>
      </c>
      <c r="D639" s="1">
        <f>'PR-RAS'!E645</f>
        <v>113161.89999999995</v>
      </c>
      <c r="E639" s="1">
        <v>0</v>
      </c>
      <c r="F639" s="1">
        <v>0</v>
      </c>
      <c r="G639" s="2">
        <f t="shared" si="10"/>
        <v>241333.35709999996</v>
      </c>
      <c r="H639" s="2">
        <f t="shared" si="11"/>
        <v>0.45000000002619345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339111.18</v>
      </c>
      <c r="D642" s="1">
        <f>'PR-RAS'!E649</f>
        <v>79944.039999999994</v>
      </c>
      <c r="E642" s="1">
        <v>0</v>
      </c>
      <c r="F642" s="1">
        <v>0</v>
      </c>
      <c r="G642" s="2">
        <f t="shared" si="10"/>
        <v>319858.52565999998</v>
      </c>
      <c r="H642" s="2">
        <f t="shared" si="11"/>
        <v>0.21999999998661224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804397.6</v>
      </c>
      <c r="D643" s="1">
        <f>'PR-RAS'!E650</f>
        <v>1085357.7</v>
      </c>
      <c r="E643" s="1">
        <v>0</v>
      </c>
      <c r="F643" s="1">
        <v>0</v>
      </c>
      <c r="G643" s="2">
        <f t="shared" si="10"/>
        <v>1910022.5460000001</v>
      </c>
      <c r="H643" s="2">
        <f t="shared" si="11"/>
        <v>0.70000000006984919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952323.15</v>
      </c>
      <c r="D644" s="1">
        <f>'PR-RAS'!E651</f>
        <v>950012.46</v>
      </c>
      <c r="E644" s="1">
        <v>0</v>
      </c>
      <c r="F644" s="1">
        <v>0</v>
      </c>
      <c r="G644" s="2">
        <f t="shared" si="10"/>
        <v>1834059.80901</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191185.63</v>
      </c>
      <c r="D645" s="1">
        <f>'PR-RAS'!E652</f>
        <v>215289.28000000003</v>
      </c>
      <c r="E645" s="1">
        <v>0</v>
      </c>
      <c r="F645" s="1">
        <v>0</v>
      </c>
      <c r="G645" s="2">
        <f t="shared" si="10"/>
        <v>400416.13836000004</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9</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17</v>
      </c>
      <c r="E647" s="1">
        <v>0</v>
      </c>
      <c r="F647" s="1">
        <v>0</v>
      </c>
      <c r="G647" s="2">
        <f t="shared" si="10"/>
        <v>32.300000000000004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9</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17</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130705.05</v>
      </c>
      <c r="D654" s="1">
        <f>'PR-RAS'!E661</f>
        <v>224919</v>
      </c>
      <c r="E654" s="1">
        <v>0</v>
      </c>
      <c r="F654" s="1">
        <v>0</v>
      </c>
      <c r="G654" s="2">
        <f t="shared" si="10"/>
        <v>379094.61165000004</v>
      </c>
      <c r="H654" s="2">
        <f t="shared" si="11"/>
        <v>5.0000000002910383E-2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368.4</v>
      </c>
      <c r="D665" s="1">
        <f>'PR-RAS'!E672</f>
        <v>1321.98</v>
      </c>
      <c r="E665" s="1">
        <v>0</v>
      </c>
      <c r="F665" s="1">
        <v>0</v>
      </c>
      <c r="G665" s="2">
        <f t="shared" si="10"/>
        <v>2000.2070400000002</v>
      </c>
      <c r="H665" s="2">
        <f t="shared" si="11"/>
        <v>0.41999999999995907</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2068.46</v>
      </c>
      <c r="D668" s="1">
        <f>'PR-RAS'!E675</f>
        <v>2802.6</v>
      </c>
      <c r="E668" s="1">
        <v>0</v>
      </c>
      <c r="F668" s="1">
        <v>0</v>
      </c>
      <c r="G668" s="2">
        <f t="shared" si="10"/>
        <v>5118.33122</v>
      </c>
      <c r="H668" s="2">
        <f t="shared" si="11"/>
        <v>0.86000000000012733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59507.27</v>
      </c>
      <c r="D703" s="1">
        <f>'PR-RAS'!E710</f>
        <v>62154.73</v>
      </c>
      <c r="E703" s="1">
        <v>0</v>
      </c>
      <c r="F703" s="1">
        <v>0</v>
      </c>
      <c r="G703" s="2">
        <f t="shared" si="10"/>
        <v>129039.34445999999</v>
      </c>
      <c r="H703" s="2">
        <f t="shared" si="11"/>
        <v>0.53999999999359716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1732.47</v>
      </c>
      <c r="D711" s="1">
        <f>'PR-RAS'!E718</f>
        <v>2921.89</v>
      </c>
      <c r="E711" s="1">
        <v>0</v>
      </c>
      <c r="F711" s="1">
        <v>0</v>
      </c>
      <c r="G711" s="2">
        <f t="shared" si="10"/>
        <v>5379.1374999999998</v>
      </c>
      <c r="H711" s="2">
        <f t="shared" si="11"/>
        <v>0.58000000000015461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425.39</v>
      </c>
      <c r="D713" s="1">
        <f>'PR-RAS'!E720</f>
        <v>221.65</v>
      </c>
      <c r="E713" s="1">
        <v>0</v>
      </c>
      <c r="F713" s="1">
        <v>0</v>
      </c>
      <c r="G713" s="2">
        <f t="shared" si="10"/>
        <v>618.50728000000004</v>
      </c>
      <c r="H713" s="2">
        <f t="shared" si="11"/>
        <v>0.73999999999998067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177</v>
      </c>
      <c r="D716" s="1">
        <f>'PR-RAS'!E723</f>
        <v>0</v>
      </c>
      <c r="E716" s="1">
        <v>0</v>
      </c>
      <c r="F716" s="1">
        <v>0</v>
      </c>
      <c r="G716" s="2">
        <f t="shared" si="10"/>
        <v>126.55499999999999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401.31</v>
      </c>
      <c r="D718" s="1">
        <f>'PR-RAS'!E725</f>
        <v>1423.89</v>
      </c>
      <c r="E718" s="1">
        <v>0</v>
      </c>
      <c r="F718" s="1">
        <v>0</v>
      </c>
      <c r="G718" s="2">
        <f t="shared" si="10"/>
        <v>2329.59753</v>
      </c>
      <c r="H718" s="2">
        <f t="shared" si="11"/>
        <v>0.41999999999990223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252.16</v>
      </c>
      <c r="E752" s="1">
        <v>0</v>
      </c>
      <c r="F752" s="1">
        <v>0</v>
      </c>
      <c r="G752" s="2">
        <f t="shared" si="10"/>
        <v>378.74432000000002</v>
      </c>
      <c r="H752" s="2">
        <f t="shared" si="11"/>
        <v>0.15999999999999659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2871.04</v>
      </c>
      <c r="D753" s="1">
        <f>'PR-RAS'!E760</f>
        <v>3981.84</v>
      </c>
      <c r="E753" s="1">
        <v>0</v>
      </c>
      <c r="F753" s="1">
        <v>0</v>
      </c>
      <c r="G753" s="2">
        <f t="shared" si="10"/>
        <v>8147.7094400000005</v>
      </c>
      <c r="H753" s="2">
        <f t="shared" si="11"/>
        <v>0.1999999999998181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6500.15</v>
      </c>
      <c r="E760" s="1">
        <v>0</v>
      </c>
      <c r="F760" s="1">
        <v>0</v>
      </c>
      <c r="G760" s="2">
        <f t="shared" si="10"/>
        <v>9867.2276999999995</v>
      </c>
      <c r="H760" s="2">
        <f t="shared" si="11"/>
        <v>0.1499999999996362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6314.35</v>
      </c>
      <c r="D762" s="1">
        <f>'PR-RAS'!E769</f>
        <v>9596.7099999999991</v>
      </c>
      <c r="E762" s="1">
        <v>0</v>
      </c>
      <c r="F762" s="1">
        <v>0</v>
      </c>
      <c r="G762" s="2">
        <f t="shared" si="10"/>
        <v>19411.412969999998</v>
      </c>
      <c r="H762" s="2">
        <f t="shared" si="11"/>
        <v>0.64000000000123691</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17505.580000000002</v>
      </c>
      <c r="D812" s="1">
        <f>'PR-RAS'!E819</f>
        <v>11367.33</v>
      </c>
      <c r="E812" s="1">
        <v>0</v>
      </c>
      <c r="F812" s="1">
        <v>0</v>
      </c>
      <c r="G812" s="2">
        <f t="shared" si="18"/>
        <v>32634.834640000008</v>
      </c>
      <c r="H812" s="2">
        <f t="shared" si="19"/>
        <v>0.74999999999818101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16771.66</v>
      </c>
      <c r="D816" s="1">
        <f>'PR-RAS'!E823</f>
        <v>22437.61</v>
      </c>
      <c r="E816" s="1">
        <v>0</v>
      </c>
      <c r="F816" s="1">
        <v>0</v>
      </c>
      <c r="G816" s="2">
        <f t="shared" si="18"/>
        <v>50242.207199999997</v>
      </c>
      <c r="H816" s="2">
        <f t="shared" si="19"/>
        <v>0.72999999999956344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2089.5</v>
      </c>
      <c r="D817" s="1">
        <f>'PR-RAS'!E824</f>
        <v>2268.6</v>
      </c>
      <c r="E817" s="1">
        <v>0</v>
      </c>
      <c r="F817" s="1">
        <v>0</v>
      </c>
      <c r="G817" s="2">
        <f t="shared" si="18"/>
        <v>5407.3871999999992</v>
      </c>
      <c r="H817" s="2">
        <f t="shared" si="19"/>
        <v>0.90000000000009095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32748.14</v>
      </c>
      <c r="D823" s="1">
        <f>'PR-RAS'!E830</f>
        <v>7345.56</v>
      </c>
      <c r="E823" s="1">
        <v>0</v>
      </c>
      <c r="F823" s="1">
        <v>0</v>
      </c>
      <c r="G823" s="2">
        <f t="shared" si="18"/>
        <v>38995.07172</v>
      </c>
      <c r="H823" s="2">
        <f t="shared" si="19"/>
        <v>0.57999999999901775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220045.27</v>
      </c>
      <c r="D1480" s="6"/>
      <c r="E1480" s="6">
        <v>0</v>
      </c>
      <c r="F1480" s="6">
        <v>0</v>
      </c>
      <c r="G1480" s="7">
        <f t="shared" ref="G1480:G1580" si="34">B1480/1000*C1480</f>
        <v>220.04526999999999</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849630.44</v>
      </c>
      <c r="D1481" s="1">
        <v>0</v>
      </c>
      <c r="E1481" s="1">
        <v>0</v>
      </c>
      <c r="F1481" s="1">
        <v>0</v>
      </c>
      <c r="G1481" s="2">
        <f t="shared" si="34"/>
        <v>1699.2608799999998</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731486.85</v>
      </c>
      <c r="D1483" s="1">
        <v>0</v>
      </c>
      <c r="E1483" s="1">
        <v>0</v>
      </c>
      <c r="F1483" s="1">
        <v>0</v>
      </c>
      <c r="G1483" s="2">
        <f t="shared" si="34"/>
        <v>2925.9474</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170383.6</v>
      </c>
      <c r="D1484" s="1">
        <v>0</v>
      </c>
      <c r="E1484" s="1">
        <v>0</v>
      </c>
      <c r="F1484" s="1">
        <v>0</v>
      </c>
      <c r="G1484" s="2">
        <f t="shared" si="34"/>
        <v>851.91800000000001</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304144.74</v>
      </c>
      <c r="D1485" s="1">
        <v>0</v>
      </c>
      <c r="E1485" s="1">
        <v>0</v>
      </c>
      <c r="F1485" s="1">
        <v>0</v>
      </c>
      <c r="G1485" s="2">
        <f t="shared" si="34"/>
        <v>1824.86844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1883.68</v>
      </c>
      <c r="D1486" s="1">
        <v>0</v>
      </c>
      <c r="E1486" s="1">
        <v>0</v>
      </c>
      <c r="F1486" s="1">
        <v>0</v>
      </c>
      <c r="G1486" s="2">
        <f t="shared" si="34"/>
        <v>13.18576</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4234</v>
      </c>
      <c r="D1487" s="1">
        <v>0</v>
      </c>
      <c r="E1487" s="1">
        <v>0</v>
      </c>
      <c r="F1487" s="1">
        <v>0</v>
      </c>
      <c r="G1487" s="2">
        <f t="shared" si="34"/>
        <v>33.872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9956.7099999999991</v>
      </c>
      <c r="D1488" s="1">
        <v>0</v>
      </c>
      <c r="E1488" s="1">
        <v>0</v>
      </c>
      <c r="F1488" s="1">
        <v>0</v>
      </c>
      <c r="G1488" s="2">
        <f>B1488/1000*C1488</f>
        <v>89.610389999999981</v>
      </c>
      <c r="H1488" s="2">
        <f>ABS(C1488-ROUND(C1488,0))</f>
        <v>0.29000000000087311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18701.560000000001</v>
      </c>
      <c r="D1489" s="1">
        <v>0</v>
      </c>
      <c r="E1489" s="1">
        <v>0</v>
      </c>
      <c r="F1489" s="1">
        <v>0</v>
      </c>
      <c r="G1489" s="2">
        <f t="shared" si="34"/>
        <v>187.01560000000001</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14437.09</v>
      </c>
      <c r="D1490" s="1">
        <v>0</v>
      </c>
      <c r="E1490" s="1">
        <v>0</v>
      </c>
      <c r="F1490" s="1">
        <v>0</v>
      </c>
      <c r="G1490" s="2">
        <f t="shared" si="34"/>
        <v>158.80798999999999</v>
      </c>
      <c r="H1490" s="2">
        <f t="shared" si="35"/>
        <v>9.0000000000145519E-2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207745.47</v>
      </c>
      <c r="D1491" s="1">
        <v>0</v>
      </c>
      <c r="E1491" s="1">
        <v>0</v>
      </c>
      <c r="F1491" s="1">
        <v>0</v>
      </c>
      <c r="G1491" s="2">
        <f t="shared" si="34"/>
        <v>2492.9456399999999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118143.59</v>
      </c>
      <c r="D1492" s="1">
        <v>0</v>
      </c>
      <c r="E1492" s="1">
        <v>0</v>
      </c>
      <c r="F1492" s="1">
        <v>0</v>
      </c>
      <c r="G1492" s="2">
        <f t="shared" si="34"/>
        <v>1535.8666699999999</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699357.32000000007</v>
      </c>
      <c r="D1499" s="1">
        <v>0</v>
      </c>
      <c r="E1499" s="1">
        <v>0</v>
      </c>
      <c r="F1499" s="1">
        <v>0</v>
      </c>
      <c r="G1499" s="2">
        <f t="shared" si="34"/>
        <v>13987.146400000001</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589255.60000000009</v>
      </c>
      <c r="D1501" s="1">
        <v>0</v>
      </c>
      <c r="E1501" s="1">
        <v>0</v>
      </c>
      <c r="F1501" s="1">
        <v>0</v>
      </c>
      <c r="G1501" s="2">
        <f t="shared" si="34"/>
        <v>12963.623200000002</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188958.22</v>
      </c>
      <c r="D1502" s="1">
        <v>0</v>
      </c>
      <c r="E1502" s="1">
        <v>0</v>
      </c>
      <c r="F1502" s="1">
        <v>0</v>
      </c>
      <c r="G1502" s="2">
        <f t="shared" si="34"/>
        <v>4346.0390600000001</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203559.82</v>
      </c>
      <c r="D1503" s="1">
        <v>0</v>
      </c>
      <c r="E1503" s="1">
        <v>0</v>
      </c>
      <c r="F1503" s="1">
        <v>0</v>
      </c>
      <c r="G1503" s="2">
        <f t="shared" si="34"/>
        <v>4885.4356800000005</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1779.28</v>
      </c>
      <c r="D1504" s="1">
        <v>0</v>
      </c>
      <c r="E1504" s="1">
        <v>0</v>
      </c>
      <c r="F1504" s="1">
        <v>0</v>
      </c>
      <c r="G1504" s="2">
        <f t="shared" si="34"/>
        <v>44.481999999999999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4234</v>
      </c>
      <c r="D1505" s="1">
        <v>0</v>
      </c>
      <c r="E1505" s="1">
        <v>0</v>
      </c>
      <c r="F1505" s="1">
        <v>0</v>
      </c>
      <c r="G1505" s="2">
        <f t="shared" si="34"/>
        <v>110.08399999999999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3002.23</v>
      </c>
      <c r="D1506" s="1">
        <v>0</v>
      </c>
      <c r="E1506" s="1">
        <v>0</v>
      </c>
      <c r="F1506" s="1">
        <v>0</v>
      </c>
      <c r="G1506" s="2">
        <f>B1506/1000*C1506</f>
        <v>81.060209999999998</v>
      </c>
      <c r="H1506" s="2">
        <f>ABS(C1506-ROUND(C1506,0))</f>
        <v>0.23000000000001819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16769.32</v>
      </c>
      <c r="D1507" s="1">
        <v>0</v>
      </c>
      <c r="E1507" s="1">
        <v>0</v>
      </c>
      <c r="F1507" s="1">
        <v>0</v>
      </c>
      <c r="G1507" s="2">
        <f t="shared" si="34"/>
        <v>469.54095999999998</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135.37</v>
      </c>
      <c r="D1508" s="1">
        <v>0</v>
      </c>
      <c r="E1508" s="1">
        <v>0</v>
      </c>
      <c r="F1508" s="1">
        <v>0</v>
      </c>
      <c r="G1508" s="2">
        <f t="shared" si="34"/>
        <v>3.9257300000000002</v>
      </c>
      <c r="H1508" s="2">
        <f t="shared" si="35"/>
        <v>0.37000000000000455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170817.36</v>
      </c>
      <c r="D1509" s="1">
        <v>0</v>
      </c>
      <c r="E1509" s="1">
        <v>0</v>
      </c>
      <c r="F1509" s="1">
        <v>0</v>
      </c>
      <c r="G1509" s="2">
        <f t="shared" si="34"/>
        <v>5124.5207999999993</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110101.72</v>
      </c>
      <c r="D1510" s="1">
        <v>0</v>
      </c>
      <c r="E1510" s="1">
        <v>0</v>
      </c>
      <c r="F1510" s="1">
        <v>0</v>
      </c>
      <c r="G1510" s="2">
        <f t="shared" si="34"/>
        <v>3413.1533199999999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370318.3899999999</v>
      </c>
      <c r="D1517" s="1">
        <v>0</v>
      </c>
      <c r="E1517" s="1">
        <v>0</v>
      </c>
      <c r="F1517" s="1">
        <v>0</v>
      </c>
      <c r="G1517" s="2">
        <f t="shared" si="34"/>
        <v>14072.098819999996</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328464.75</v>
      </c>
      <c r="D1518" s="1">
        <v>0</v>
      </c>
      <c r="E1518" s="1">
        <v>0</v>
      </c>
      <c r="F1518" s="1">
        <v>0</v>
      </c>
      <c r="G1518" s="2">
        <f t="shared" si="34"/>
        <v>12810.125249999999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328464.75</v>
      </c>
      <c r="D1524" s="1">
        <v>0</v>
      </c>
      <c r="E1524" s="1">
        <v>0</v>
      </c>
      <c r="F1524" s="1">
        <v>0</v>
      </c>
      <c r="G1524" s="2">
        <f t="shared" si="34"/>
        <v>14780.91375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139785.92000000001</v>
      </c>
      <c r="D1530" s="1">
        <v>0</v>
      </c>
      <c r="E1530" s="1">
        <v>0</v>
      </c>
      <c r="F1530" s="1">
        <v>0</v>
      </c>
      <c r="G1530" s="2">
        <f t="shared" si="34"/>
        <v>7129.0819200000005</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65877.13</v>
      </c>
      <c r="D1531" s="1">
        <v>0</v>
      </c>
      <c r="E1531" s="1">
        <v>0</v>
      </c>
      <c r="F1531" s="1">
        <v>0</v>
      </c>
      <c r="G1531" s="2">
        <f t="shared" si="34"/>
        <v>3425.61076</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53270.98</v>
      </c>
      <c r="D1532" s="1">
        <v>0</v>
      </c>
      <c r="E1532" s="1">
        <v>0</v>
      </c>
      <c r="F1532" s="1">
        <v>0</v>
      </c>
      <c r="G1532" s="2">
        <f t="shared" si="34"/>
        <v>2823.3619400000002</v>
      </c>
      <c r="H1532" s="2">
        <f t="shared" si="35"/>
        <v>1.9999999996798579E-2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9897.5499999999993</v>
      </c>
      <c r="D1533" s="1">
        <v>0</v>
      </c>
      <c r="E1533" s="1">
        <v>0</v>
      </c>
      <c r="F1533" s="1">
        <v>0</v>
      </c>
      <c r="G1533" s="2">
        <f t="shared" si="34"/>
        <v>534.46769999999992</v>
      </c>
      <c r="H1533" s="2">
        <f t="shared" si="35"/>
        <v>0.4500000000007276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10740.26</v>
      </c>
      <c r="D1534" s="1">
        <v>0</v>
      </c>
      <c r="E1534" s="1">
        <v>0</v>
      </c>
      <c r="F1534" s="1">
        <v>0</v>
      </c>
      <c r="G1534" s="2">
        <f t="shared" si="34"/>
        <v>590.71429999999998</v>
      </c>
      <c r="H1534" s="2">
        <f t="shared" si="35"/>
        <v>0.26000000000021828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188678.83000000002</v>
      </c>
      <c r="D1560" s="1">
        <v>0</v>
      </c>
      <c r="E1560" s="1">
        <v>0</v>
      </c>
      <c r="F1560" s="1">
        <v>0</v>
      </c>
      <c r="G1560" s="2">
        <f t="shared" si="34"/>
        <v>15282.985230000002</v>
      </c>
      <c r="H1560" s="2">
        <f t="shared" si="35"/>
        <v>0.16999999998370185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22212</v>
      </c>
      <c r="D1561" s="1">
        <v>0</v>
      </c>
      <c r="E1561" s="1">
        <v>0</v>
      </c>
      <c r="F1561" s="1">
        <v>0</v>
      </c>
      <c r="G1561" s="2">
        <f t="shared" si="34"/>
        <v>1821.384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16575.96</v>
      </c>
      <c r="D1562" s="1">
        <v>0</v>
      </c>
      <c r="E1562" s="1">
        <v>0</v>
      </c>
      <c r="F1562" s="1">
        <v>0</v>
      </c>
      <c r="G1562" s="2">
        <f t="shared" si="34"/>
        <v>1375.80468</v>
      </c>
      <c r="H1562" s="2">
        <f t="shared" si="35"/>
        <v>4.0000000000873115E-2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305.33</v>
      </c>
      <c r="D1563" s="1">
        <v>0</v>
      </c>
      <c r="E1563" s="1">
        <v>0</v>
      </c>
      <c r="F1563" s="1">
        <v>0</v>
      </c>
      <c r="G1563" s="2">
        <f t="shared" si="34"/>
        <v>25.64772</v>
      </c>
      <c r="H1563" s="2">
        <f t="shared" si="35"/>
        <v>0.32999999999998408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149585.54</v>
      </c>
      <c r="D1564" s="1">
        <v>0</v>
      </c>
      <c r="E1564" s="1">
        <v>0</v>
      </c>
      <c r="F1564" s="1">
        <v>0</v>
      </c>
      <c r="G1564" s="2">
        <f t="shared" si="34"/>
        <v>12714.770900000001</v>
      </c>
      <c r="H1564" s="2">
        <f t="shared" si="35"/>
        <v>0.45999999999185093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41853.64</v>
      </c>
      <c r="D1576" s="1">
        <v>0</v>
      </c>
      <c r="E1576" s="1">
        <v>0</v>
      </c>
      <c r="F1576" s="1">
        <v>0</v>
      </c>
      <c r="G1576" s="2">
        <f t="shared" si="34"/>
        <v>4059.8030800000001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41393.72</v>
      </c>
      <c r="D1577" s="1">
        <v>0</v>
      </c>
      <c r="E1577" s="1">
        <v>0</v>
      </c>
      <c r="F1577" s="1">
        <v>0</v>
      </c>
      <c r="G1577" s="2">
        <f t="shared" si="34"/>
        <v>4056.5845600000002</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459.92</v>
      </c>
      <c r="D1578" s="1">
        <v>0</v>
      </c>
      <c r="E1578" s="1">
        <v>0</v>
      </c>
      <c r="F1578" s="1">
        <v>0</v>
      </c>
      <c r="G1578" s="2">
        <f t="shared" si="34"/>
        <v>45.532080000000001</v>
      </c>
      <c r="H1578" s="2">
        <f t="shared" si="35"/>
        <v>7.9999999999984084E-2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736796.71000000008</v>
      </c>
      <c r="I16" s="170">
        <f>'PR-RAS'!E6</f>
        <v>940575.45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537935.35</v>
      </c>
      <c r="I17" s="170">
        <f>'PR-RAS'!E151</f>
        <v>589961.41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151941.65000000002</v>
      </c>
      <c r="I18" s="170">
        <f>'PR-RAS'!E645</f>
        <v>113161.89999999995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220045.27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370318.3899999999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328464.75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41853.64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J27" sqref="J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736796.71000000008</v>
      </c>
      <c r="E6" s="51">
        <f>E7+E44+E50+E82+E106+E124+E133+E139</f>
        <v>940575.45</v>
      </c>
      <c r="F6" s="52">
        <f t="shared" ref="F6:F131" si="0">IF(D6&lt;&gt;0,IF(E6/D6&gt;=100,"&gt;&gt;100",E6/D6*100),"-")</f>
        <v>127.65739005539261</v>
      </c>
    </row>
    <row r="7" spans="1:25" ht="12.75" customHeight="1" x14ac:dyDescent="0.2">
      <c r="A7" s="53">
        <v>61</v>
      </c>
      <c r="B7" s="294" t="s">
        <v>60</v>
      </c>
      <c r="C7" s="50" t="s">
        <v>61</v>
      </c>
      <c r="D7" s="51">
        <f t="shared" ref="D7:E7" si="1">D8+D17+D23+D29+D37+D40</f>
        <v>484613.53</v>
      </c>
      <c r="E7" s="51">
        <f t="shared" si="1"/>
        <v>545953.97</v>
      </c>
      <c r="F7" s="52">
        <f t="shared" si="0"/>
        <v>112.65759955154367</v>
      </c>
    </row>
    <row r="8" spans="1:25" ht="12.75" customHeight="1" x14ac:dyDescent="0.2">
      <c r="A8" s="53">
        <v>611</v>
      </c>
      <c r="B8" s="85" t="s">
        <v>62</v>
      </c>
      <c r="C8" s="50" t="s">
        <v>63</v>
      </c>
      <c r="D8" s="51">
        <f t="shared" ref="D8:E8" si="2">SUM(D9:D14)-D15-D16</f>
        <v>475161.95</v>
      </c>
      <c r="E8" s="51">
        <f t="shared" si="2"/>
        <v>526851</v>
      </c>
      <c r="F8" s="52">
        <f t="shared" si="0"/>
        <v>110.87819637073213</v>
      </c>
    </row>
    <row r="9" spans="1:25" ht="12.75" customHeight="1" x14ac:dyDescent="0.2">
      <c r="A9" s="53">
        <v>6111</v>
      </c>
      <c r="B9" s="85" t="s">
        <v>64</v>
      </c>
      <c r="C9" s="50" t="s">
        <v>65</v>
      </c>
      <c r="D9" s="242">
        <v>475161.95</v>
      </c>
      <c r="E9" s="242">
        <v>516960.28</v>
      </c>
      <c r="F9" s="52">
        <f t="shared" si="0"/>
        <v>108.79664922664789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11544.87</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1654.15</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6599.5899999999992</v>
      </c>
      <c r="E23" s="51">
        <f t="shared" si="4"/>
        <v>14008.59</v>
      </c>
      <c r="F23" s="52">
        <f t="shared" si="0"/>
        <v>212.26454976748559</v>
      </c>
    </row>
    <row r="24" spans="1:6" ht="12.75" customHeight="1" x14ac:dyDescent="0.2">
      <c r="A24" s="53">
        <v>6131</v>
      </c>
      <c r="B24" s="85" t="s">
        <v>94</v>
      </c>
      <c r="C24" s="50" t="s">
        <v>95</v>
      </c>
      <c r="D24" s="242">
        <v>1790.61</v>
      </c>
      <c r="E24" s="242">
        <v>2658.29</v>
      </c>
      <c r="F24" s="52">
        <f t="shared" si="0"/>
        <v>148.45722965916644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4808.9799999999996</v>
      </c>
      <c r="E27" s="242">
        <v>11350.3</v>
      </c>
      <c r="F27" s="52">
        <f t="shared" si="0"/>
        <v>236.02302359336079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2851.99</v>
      </c>
      <c r="E29" s="51">
        <f t="shared" si="5"/>
        <v>5094.38</v>
      </c>
      <c r="F29" s="52">
        <f t="shared" si="0"/>
        <v>178.6254510008801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2851.99</v>
      </c>
      <c r="E31" s="242">
        <v>5094.38</v>
      </c>
      <c r="F31" s="52">
        <f t="shared" si="0"/>
        <v>178.6254510008801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133141.91</v>
      </c>
      <c r="E50" s="51">
        <f>E51+E54+E59+E62+E65+E68+E71+E74+E77</f>
        <v>229043.58000000002</v>
      </c>
      <c r="F50" s="52">
        <f t="shared" si="0"/>
        <v>172.02966368741443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130705.05</v>
      </c>
      <c r="E59" s="51">
        <f t="shared" si="12"/>
        <v>224919</v>
      </c>
      <c r="F59" s="52">
        <f t="shared" si="0"/>
        <v>172.08133886181139</v>
      </c>
    </row>
    <row r="60" spans="1:6" ht="24" x14ac:dyDescent="0.2">
      <c r="A60" s="53">
        <v>6331</v>
      </c>
      <c r="B60" s="86" t="s">
        <v>166</v>
      </c>
      <c r="C60" s="50" t="s">
        <v>167</v>
      </c>
      <c r="D60" s="242">
        <v>130705.05</v>
      </c>
      <c r="E60" s="242">
        <v>224919</v>
      </c>
      <c r="F60" s="52">
        <f t="shared" si="0"/>
        <v>172.08133886181139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368.4</v>
      </c>
      <c r="E62" s="51">
        <f t="shared" si="13"/>
        <v>1321.98</v>
      </c>
      <c r="F62" s="52">
        <f t="shared" si="0"/>
        <v>358.84364820846912</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368.4</v>
      </c>
      <c r="E64" s="242">
        <v>1321.98</v>
      </c>
      <c r="F64" s="52">
        <f t="shared" si="0"/>
        <v>358.84364820846912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2068.46</v>
      </c>
      <c r="E68" s="51">
        <f t="shared" si="15"/>
        <v>2802.6</v>
      </c>
      <c r="F68" s="52">
        <f t="shared" si="0"/>
        <v>135.49210523771308</v>
      </c>
    </row>
    <row r="69" spans="1:6" ht="12.75" customHeight="1" x14ac:dyDescent="0.2">
      <c r="A69" s="53" t="s">
        <v>184</v>
      </c>
      <c r="B69" s="85" t="s">
        <v>185</v>
      </c>
      <c r="C69" s="50" t="s">
        <v>184</v>
      </c>
      <c r="D69" s="242">
        <v>2068.46</v>
      </c>
      <c r="E69" s="242">
        <v>2802.6</v>
      </c>
      <c r="F69" s="52">
        <f t="shared" si="0"/>
        <v>135.49210523771308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15484.149999999998</v>
      </c>
      <c r="E82" s="51">
        <f t="shared" si="19"/>
        <v>17249.189999999999</v>
      </c>
      <c r="F82" s="52">
        <f t="shared" si="0"/>
        <v>111.39901124698484</v>
      </c>
    </row>
    <row r="83" spans="1:6" ht="12.75" customHeight="1" x14ac:dyDescent="0.2">
      <c r="A83" s="53">
        <v>641</v>
      </c>
      <c r="B83" s="85" t="s">
        <v>212</v>
      </c>
      <c r="C83" s="50" t="s">
        <v>213</v>
      </c>
      <c r="D83" s="51">
        <f t="shared" ref="D83:E83" si="20">SUM(D84:D90)</f>
        <v>0.98</v>
      </c>
      <c r="E83" s="51">
        <f t="shared" si="20"/>
        <v>4.21</v>
      </c>
      <c r="F83" s="52">
        <f t="shared" si="0"/>
        <v>429.59183673469391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0.98</v>
      </c>
      <c r="E85" s="242">
        <v>4.21</v>
      </c>
      <c r="F85" s="52">
        <f t="shared" si="0"/>
        <v>429.59183673469391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15483.169999999998</v>
      </c>
      <c r="E91" s="51">
        <f t="shared" si="21"/>
        <v>17244.98</v>
      </c>
      <c r="F91" s="52">
        <f t="shared" si="0"/>
        <v>111.37887138098984</v>
      </c>
    </row>
    <row r="92" spans="1:6" ht="12.75" customHeight="1" x14ac:dyDescent="0.2">
      <c r="A92" s="53">
        <v>6421</v>
      </c>
      <c r="B92" s="85" t="s">
        <v>230</v>
      </c>
      <c r="C92" s="50" t="s">
        <v>231</v>
      </c>
      <c r="D92" s="242">
        <v>338.47</v>
      </c>
      <c r="E92" s="242">
        <v>788.44</v>
      </c>
      <c r="F92" s="52">
        <f t="shared" si="0"/>
        <v>232.94235825922533</v>
      </c>
    </row>
    <row r="93" spans="1:6" ht="12.75" customHeight="1" x14ac:dyDescent="0.2">
      <c r="A93" s="53">
        <v>6422</v>
      </c>
      <c r="B93" s="85" t="s">
        <v>232</v>
      </c>
      <c r="C93" s="50" t="s">
        <v>233</v>
      </c>
      <c r="D93" s="242">
        <v>15121.13</v>
      </c>
      <c r="E93" s="242">
        <v>16216.34</v>
      </c>
      <c r="F93" s="52">
        <f t="shared" si="0"/>
        <v>107.24291107873552</v>
      </c>
    </row>
    <row r="94" spans="1:6" ht="12.75" customHeight="1" x14ac:dyDescent="0.2">
      <c r="A94" s="53">
        <v>6423</v>
      </c>
      <c r="B94" s="85" t="s">
        <v>234</v>
      </c>
      <c r="C94" s="50" t="s">
        <v>235</v>
      </c>
      <c r="D94" s="242">
        <v>3.67</v>
      </c>
      <c r="E94" s="242">
        <v>8.23</v>
      </c>
      <c r="F94" s="52">
        <f t="shared" si="0"/>
        <v>224.25068119891009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19.899999999999999</v>
      </c>
      <c r="E97" s="242">
        <v>231.97</v>
      </c>
      <c r="F97" s="52">
        <f t="shared" si="0"/>
        <v>1165.6783919597992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99586.8</v>
      </c>
      <c r="E106" s="51">
        <f t="shared" si="23"/>
        <v>127069.97000000002</v>
      </c>
      <c r="F106" s="52">
        <f t="shared" si="0"/>
        <v>127.59720163716477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68641.94</v>
      </c>
      <c r="E112" s="51">
        <f t="shared" si="25"/>
        <v>93077.200000000012</v>
      </c>
      <c r="F112" s="52">
        <f t="shared" si="0"/>
        <v>135.5981488868176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2255.46</v>
      </c>
      <c r="E115" s="242">
        <v>6002.38</v>
      </c>
      <c r="F115" s="52">
        <f t="shared" si="0"/>
        <v>266.12664378885017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66386.48</v>
      </c>
      <c r="E117" s="242">
        <v>87074.82</v>
      </c>
      <c r="F117" s="52">
        <f t="shared" si="0"/>
        <v>131.16348389009332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30944.86</v>
      </c>
      <c r="E120" s="51">
        <f t="shared" si="26"/>
        <v>33992.770000000004</v>
      </c>
      <c r="F120" s="52">
        <f t="shared" si="0"/>
        <v>109.84948711999346</v>
      </c>
    </row>
    <row r="121" spans="1:6" ht="12.75" customHeight="1" x14ac:dyDescent="0.2">
      <c r="A121" s="53">
        <v>6531</v>
      </c>
      <c r="B121" s="85" t="s">
        <v>288</v>
      </c>
      <c r="C121" s="50" t="s">
        <v>289</v>
      </c>
      <c r="D121" s="242">
        <v>551.20000000000005</v>
      </c>
      <c r="E121" s="242">
        <v>1904.23</v>
      </c>
      <c r="F121" s="52">
        <f t="shared" si="0"/>
        <v>345.46988388969521</v>
      </c>
    </row>
    <row r="122" spans="1:6" ht="12.75" customHeight="1" x14ac:dyDescent="0.2">
      <c r="A122" s="53">
        <v>6532</v>
      </c>
      <c r="B122" s="85" t="s">
        <v>290</v>
      </c>
      <c r="C122" s="50" t="s">
        <v>291</v>
      </c>
      <c r="D122" s="242">
        <v>30393.66</v>
      </c>
      <c r="E122" s="242">
        <v>32088.54</v>
      </c>
      <c r="F122" s="52">
        <f t="shared" si="0"/>
        <v>105.57642613624026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3970.32</v>
      </c>
      <c r="E124" s="51">
        <f t="shared" si="27"/>
        <v>21258.739999999998</v>
      </c>
      <c r="F124" s="52">
        <f t="shared" si="0"/>
        <v>535.44147575006548</v>
      </c>
    </row>
    <row r="125" spans="1:6" ht="12.75" customHeight="1" x14ac:dyDescent="0.2">
      <c r="A125" s="53">
        <v>661</v>
      </c>
      <c r="B125" s="86" t="s">
        <v>296</v>
      </c>
      <c r="C125" s="50" t="s">
        <v>297</v>
      </c>
      <c r="D125" s="51">
        <f t="shared" ref="D125:E125" si="28">SUM(D126:D127)</f>
        <v>3970.32</v>
      </c>
      <c r="E125" s="51">
        <f t="shared" si="28"/>
        <v>4598.74</v>
      </c>
      <c r="F125" s="52">
        <f t="shared" si="0"/>
        <v>115.82794333957966</v>
      </c>
    </row>
    <row r="126" spans="1:6" ht="12.75" customHeight="1" x14ac:dyDescent="0.2">
      <c r="A126" s="53">
        <v>6614</v>
      </c>
      <c r="B126" s="86" t="s">
        <v>298</v>
      </c>
      <c r="C126" s="50" t="s">
        <v>299</v>
      </c>
      <c r="D126" s="242">
        <v>3970.32</v>
      </c>
      <c r="E126" s="242">
        <v>4598.74</v>
      </c>
      <c r="F126" s="52">
        <f t="shared" si="0"/>
        <v>115.82794333957966</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16660</v>
      </c>
      <c r="F128" s="52" t="str">
        <f t="shared" si="0"/>
        <v>-</v>
      </c>
    </row>
    <row r="129" spans="1:6" ht="12.75" customHeight="1" x14ac:dyDescent="0.2">
      <c r="A129" s="53">
        <v>6631</v>
      </c>
      <c r="B129" s="86" t="s">
        <v>304</v>
      </c>
      <c r="C129" s="50" t="s">
        <v>305</v>
      </c>
      <c r="D129" s="242">
        <v>0</v>
      </c>
      <c r="E129" s="242">
        <v>660</v>
      </c>
      <c r="F129" s="52" t="str">
        <f t="shared" si="0"/>
        <v>-</v>
      </c>
    </row>
    <row r="130" spans="1:6" ht="12.75" customHeight="1" x14ac:dyDescent="0.2">
      <c r="A130" s="53">
        <v>6632</v>
      </c>
      <c r="B130" s="232" t="s">
        <v>306</v>
      </c>
      <c r="C130" s="50" t="s">
        <v>307</v>
      </c>
      <c r="D130" s="242">
        <v>0</v>
      </c>
      <c r="E130" s="242">
        <v>16000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537935.35</v>
      </c>
      <c r="E151" s="51">
        <f t="shared" si="35"/>
        <v>589961.41</v>
      </c>
      <c r="F151" s="52">
        <f t="shared" si="31"/>
        <v>109.67143356539036</v>
      </c>
    </row>
    <row r="152" spans="1:6" ht="12.75" customHeight="1" x14ac:dyDescent="0.2">
      <c r="A152" s="53">
        <v>31</v>
      </c>
      <c r="B152" s="85" t="s">
        <v>349</v>
      </c>
      <c r="C152" s="50" t="s">
        <v>350</v>
      </c>
      <c r="D152" s="51">
        <f t="shared" ref="D152:E152" si="36">D153+D158+D159</f>
        <v>168345.93</v>
      </c>
      <c r="E152" s="51">
        <f t="shared" si="36"/>
        <v>170348.31</v>
      </c>
      <c r="F152" s="52">
        <f t="shared" si="31"/>
        <v>101.18944366519582</v>
      </c>
    </row>
    <row r="153" spans="1:6" ht="12.75" customHeight="1" x14ac:dyDescent="0.2">
      <c r="A153" s="53">
        <v>311</v>
      </c>
      <c r="B153" s="85" t="s">
        <v>351</v>
      </c>
      <c r="C153" s="50" t="s">
        <v>352</v>
      </c>
      <c r="D153" s="51">
        <f t="shared" ref="D153:E153" si="37">SUM(D154:D157)</f>
        <v>134162.06</v>
      </c>
      <c r="E153" s="51">
        <f t="shared" si="37"/>
        <v>140046.45000000001</v>
      </c>
      <c r="F153" s="52">
        <f t="shared" si="31"/>
        <v>104.38603134149848</v>
      </c>
    </row>
    <row r="154" spans="1:6" ht="12.75" customHeight="1" x14ac:dyDescent="0.2">
      <c r="A154" s="53">
        <v>3111</v>
      </c>
      <c r="B154" s="85" t="s">
        <v>353</v>
      </c>
      <c r="C154" s="50" t="s">
        <v>354</v>
      </c>
      <c r="D154" s="242">
        <v>134162.06</v>
      </c>
      <c r="E154" s="242">
        <v>140046.45000000001</v>
      </c>
      <c r="F154" s="52">
        <f t="shared" si="31"/>
        <v>104.38603134149848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14115.43</v>
      </c>
      <c r="E158" s="242">
        <v>9192.7999999999993</v>
      </c>
      <c r="F158" s="52">
        <f t="shared" si="31"/>
        <v>65.125894145626447</v>
      </c>
    </row>
    <row r="159" spans="1:6" ht="12.75" customHeight="1" x14ac:dyDescent="0.2">
      <c r="A159" s="53">
        <v>313</v>
      </c>
      <c r="B159" s="85" t="s">
        <v>363</v>
      </c>
      <c r="C159" s="50" t="s">
        <v>364</v>
      </c>
      <c r="D159" s="51">
        <f t="shared" ref="D159:E159" si="38">SUM(D160:D162)</f>
        <v>20068.439999999999</v>
      </c>
      <c r="E159" s="51">
        <f t="shared" si="38"/>
        <v>21109.06</v>
      </c>
      <c r="F159" s="52">
        <f t="shared" si="31"/>
        <v>105.18535571275098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20068.439999999999</v>
      </c>
      <c r="E161" s="242">
        <v>21109.06</v>
      </c>
      <c r="F161" s="52">
        <f t="shared" si="31"/>
        <v>105.18535571275098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231320.95</v>
      </c>
      <c r="E163" s="51">
        <f t="shared" si="39"/>
        <v>270673.85000000003</v>
      </c>
      <c r="F163" s="52">
        <f t="shared" si="31"/>
        <v>117.01225072783075</v>
      </c>
    </row>
    <row r="164" spans="1:6" ht="12.75" customHeight="1" x14ac:dyDescent="0.2">
      <c r="A164" s="53">
        <v>321</v>
      </c>
      <c r="B164" s="85" t="s">
        <v>372</v>
      </c>
      <c r="C164" s="50" t="s">
        <v>373</v>
      </c>
      <c r="D164" s="51">
        <f t="shared" ref="D164:E164" si="40">SUM(D165:D168)</f>
        <v>10391.57</v>
      </c>
      <c r="E164" s="51">
        <f t="shared" si="40"/>
        <v>11164.31</v>
      </c>
      <c r="F164" s="52">
        <f t="shared" si="31"/>
        <v>107.43621993596733</v>
      </c>
    </row>
    <row r="165" spans="1:6" ht="12.75" customHeight="1" x14ac:dyDescent="0.2">
      <c r="A165" s="53">
        <v>3211</v>
      </c>
      <c r="B165" s="85" t="s">
        <v>374</v>
      </c>
      <c r="C165" s="50" t="s">
        <v>375</v>
      </c>
      <c r="D165" s="242">
        <v>3334.89</v>
      </c>
      <c r="E165" s="242">
        <v>3553.18</v>
      </c>
      <c r="F165" s="52">
        <f t="shared" si="31"/>
        <v>106.54564318463278</v>
      </c>
    </row>
    <row r="166" spans="1:6" ht="12.75" customHeight="1" x14ac:dyDescent="0.2">
      <c r="A166" s="53">
        <v>3212</v>
      </c>
      <c r="B166" s="85" t="s">
        <v>376</v>
      </c>
      <c r="C166" s="50" t="s">
        <v>377</v>
      </c>
      <c r="D166" s="242">
        <v>5005.62</v>
      </c>
      <c r="E166" s="242">
        <v>5797.73</v>
      </c>
      <c r="F166" s="52">
        <f t="shared" si="31"/>
        <v>115.82441335938405</v>
      </c>
    </row>
    <row r="167" spans="1:6" ht="12.75" customHeight="1" x14ac:dyDescent="0.2">
      <c r="A167" s="53">
        <v>3213</v>
      </c>
      <c r="B167" s="85" t="s">
        <v>378</v>
      </c>
      <c r="C167" s="50" t="s">
        <v>379</v>
      </c>
      <c r="D167" s="242">
        <v>2051.06</v>
      </c>
      <c r="E167" s="242">
        <v>1813.4</v>
      </c>
      <c r="F167" s="52">
        <f t="shared" si="31"/>
        <v>88.412820687839471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50559.6</v>
      </c>
      <c r="E169" s="51">
        <f t="shared" si="41"/>
        <v>43115.210000000006</v>
      </c>
      <c r="F169" s="52">
        <f t="shared" si="31"/>
        <v>85.276010886162084</v>
      </c>
    </row>
    <row r="170" spans="1:6" ht="12.75" customHeight="1" x14ac:dyDescent="0.2">
      <c r="A170" s="53">
        <v>3221</v>
      </c>
      <c r="B170" s="85" t="s">
        <v>384</v>
      </c>
      <c r="C170" s="50" t="s">
        <v>385</v>
      </c>
      <c r="D170" s="242">
        <v>5583.79</v>
      </c>
      <c r="E170" s="242">
        <v>3607.28</v>
      </c>
      <c r="F170" s="52">
        <f t="shared" si="31"/>
        <v>64.602716076356742</v>
      </c>
    </row>
    <row r="171" spans="1:6" ht="12.75" customHeight="1" x14ac:dyDescent="0.2">
      <c r="A171" s="53">
        <v>3222</v>
      </c>
      <c r="B171" s="85" t="s">
        <v>386</v>
      </c>
      <c r="C171" s="50" t="s">
        <v>387</v>
      </c>
      <c r="D171" s="242">
        <v>8032.48</v>
      </c>
      <c r="E171" s="242">
        <v>8403.75</v>
      </c>
      <c r="F171" s="52">
        <f t="shared" si="31"/>
        <v>104.62210923649981</v>
      </c>
    </row>
    <row r="172" spans="1:6" ht="12.75" customHeight="1" x14ac:dyDescent="0.2">
      <c r="A172" s="53">
        <v>3223</v>
      </c>
      <c r="B172" s="85" t="s">
        <v>388</v>
      </c>
      <c r="C172" s="50" t="s">
        <v>389</v>
      </c>
      <c r="D172" s="242">
        <v>23960.92</v>
      </c>
      <c r="E172" s="242">
        <v>22884.81</v>
      </c>
      <c r="F172" s="52">
        <f t="shared" si="31"/>
        <v>95.508895317875954</v>
      </c>
    </row>
    <row r="173" spans="1:6" ht="12.75" customHeight="1" x14ac:dyDescent="0.2">
      <c r="A173" s="53">
        <v>3224</v>
      </c>
      <c r="B173" s="85" t="s">
        <v>390</v>
      </c>
      <c r="C173" s="50" t="s">
        <v>391</v>
      </c>
      <c r="D173" s="242">
        <v>6332.11</v>
      </c>
      <c r="E173" s="242">
        <v>2743.1</v>
      </c>
      <c r="F173" s="52">
        <f t="shared" si="31"/>
        <v>43.320472954512795</v>
      </c>
    </row>
    <row r="174" spans="1:6" ht="12.75" customHeight="1" x14ac:dyDescent="0.2">
      <c r="A174" s="53">
        <v>3225</v>
      </c>
      <c r="B174" s="85" t="s">
        <v>392</v>
      </c>
      <c r="C174" s="50" t="s">
        <v>393</v>
      </c>
      <c r="D174" s="242">
        <v>5359.03</v>
      </c>
      <c r="E174" s="242">
        <v>5476.27</v>
      </c>
      <c r="F174" s="52">
        <f t="shared" si="31"/>
        <v>102.18770934292213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1291.27</v>
      </c>
      <c r="E176" s="242">
        <v>0</v>
      </c>
      <c r="F176" s="52">
        <f t="shared" si="31"/>
        <v>0</v>
      </c>
    </row>
    <row r="177" spans="1:6" ht="12.75" customHeight="1" x14ac:dyDescent="0.2">
      <c r="A177" s="53">
        <v>323</v>
      </c>
      <c r="B177" s="85" t="s">
        <v>398</v>
      </c>
      <c r="C177" s="50" t="s">
        <v>399</v>
      </c>
      <c r="D177" s="51">
        <f t="shared" ref="D177:E177" si="42">SUM(D178:D186)</f>
        <v>114981.75999999999</v>
      </c>
      <c r="E177" s="51">
        <f t="shared" si="42"/>
        <v>142882.69</v>
      </c>
      <c r="F177" s="52">
        <f t="shared" si="31"/>
        <v>124.2655269844539</v>
      </c>
    </row>
    <row r="178" spans="1:6" ht="12.75" customHeight="1" x14ac:dyDescent="0.2">
      <c r="A178" s="53">
        <v>3231</v>
      </c>
      <c r="B178" s="85" t="s">
        <v>400</v>
      </c>
      <c r="C178" s="50" t="s">
        <v>401</v>
      </c>
      <c r="D178" s="242">
        <v>7164.91</v>
      </c>
      <c r="E178" s="242">
        <v>7292.98</v>
      </c>
      <c r="F178" s="52">
        <f t="shared" si="31"/>
        <v>101.78746139169928</v>
      </c>
    </row>
    <row r="179" spans="1:6" ht="12.75" customHeight="1" x14ac:dyDescent="0.2">
      <c r="A179" s="53">
        <v>3232</v>
      </c>
      <c r="B179" s="85" t="s">
        <v>402</v>
      </c>
      <c r="C179" s="50" t="s">
        <v>403</v>
      </c>
      <c r="D179" s="242">
        <v>36672.639999999999</v>
      </c>
      <c r="E179" s="242">
        <v>67846.59</v>
      </c>
      <c r="F179" s="52">
        <f t="shared" si="31"/>
        <v>185.00601538367567</v>
      </c>
    </row>
    <row r="180" spans="1:6" ht="12.75" customHeight="1" x14ac:dyDescent="0.2">
      <c r="A180" s="53">
        <v>3233</v>
      </c>
      <c r="B180" s="85" t="s">
        <v>404</v>
      </c>
      <c r="C180" s="50" t="s">
        <v>405</v>
      </c>
      <c r="D180" s="242">
        <v>9381.08</v>
      </c>
      <c r="E180" s="242">
        <v>7292.22</v>
      </c>
      <c r="F180" s="52">
        <f t="shared" si="31"/>
        <v>77.733267384991919</v>
      </c>
    </row>
    <row r="181" spans="1:6" ht="12.75" customHeight="1" x14ac:dyDescent="0.2">
      <c r="A181" s="53">
        <v>3234</v>
      </c>
      <c r="B181" s="85" t="s">
        <v>406</v>
      </c>
      <c r="C181" s="50" t="s">
        <v>407</v>
      </c>
      <c r="D181" s="242">
        <v>11514.02</v>
      </c>
      <c r="E181" s="242">
        <v>11468.15</v>
      </c>
      <c r="F181" s="52">
        <f t="shared" si="31"/>
        <v>99.601616116699461</v>
      </c>
    </row>
    <row r="182" spans="1:6" ht="12.75" customHeight="1" x14ac:dyDescent="0.2">
      <c r="A182" s="53">
        <v>3235</v>
      </c>
      <c r="B182" s="85" t="s">
        <v>408</v>
      </c>
      <c r="C182" s="50" t="s">
        <v>409</v>
      </c>
      <c r="D182" s="242">
        <v>1074.93</v>
      </c>
      <c r="E182" s="242">
        <v>1238.94</v>
      </c>
      <c r="F182" s="52">
        <f t="shared" si="31"/>
        <v>115.25773771315342</v>
      </c>
    </row>
    <row r="183" spans="1:6" ht="12.75" customHeight="1" x14ac:dyDescent="0.2">
      <c r="A183" s="53">
        <v>3236</v>
      </c>
      <c r="B183" s="85" t="s">
        <v>410</v>
      </c>
      <c r="C183" s="50" t="s">
        <v>411</v>
      </c>
      <c r="D183" s="242">
        <v>2267.91</v>
      </c>
      <c r="E183" s="242">
        <v>1453.42</v>
      </c>
      <c r="F183" s="52">
        <f t="shared" si="31"/>
        <v>64.086317358272609</v>
      </c>
    </row>
    <row r="184" spans="1:6" ht="12.75" customHeight="1" x14ac:dyDescent="0.2">
      <c r="A184" s="53">
        <v>3237</v>
      </c>
      <c r="B184" s="85" t="s">
        <v>412</v>
      </c>
      <c r="C184" s="50" t="s">
        <v>413</v>
      </c>
      <c r="D184" s="242">
        <v>41261.339999999997</v>
      </c>
      <c r="E184" s="242">
        <v>38012.730000000003</v>
      </c>
      <c r="F184" s="52">
        <f t="shared" si="31"/>
        <v>92.126746247213504</v>
      </c>
    </row>
    <row r="185" spans="1:6" ht="12.75" customHeight="1" x14ac:dyDescent="0.2">
      <c r="A185" s="53">
        <v>3238</v>
      </c>
      <c r="B185" s="85" t="s">
        <v>414</v>
      </c>
      <c r="C185" s="50" t="s">
        <v>415</v>
      </c>
      <c r="D185" s="242">
        <v>106.79</v>
      </c>
      <c r="E185" s="242">
        <v>1295.6600000000001</v>
      </c>
      <c r="F185" s="52">
        <f t="shared" si="31"/>
        <v>1213.278396853638</v>
      </c>
    </row>
    <row r="186" spans="1:6" ht="12.75" customHeight="1" x14ac:dyDescent="0.2">
      <c r="A186" s="53">
        <v>3239</v>
      </c>
      <c r="B186" s="85" t="s">
        <v>416</v>
      </c>
      <c r="C186" s="50" t="s">
        <v>417</v>
      </c>
      <c r="D186" s="242">
        <v>5538.14</v>
      </c>
      <c r="E186" s="242">
        <v>6982</v>
      </c>
      <c r="F186" s="52">
        <f t="shared" si="31"/>
        <v>126.07120802291021</v>
      </c>
    </row>
    <row r="187" spans="1:6" ht="12.75" customHeight="1" x14ac:dyDescent="0.2">
      <c r="A187" s="53">
        <v>324</v>
      </c>
      <c r="B187" s="85" t="s">
        <v>418</v>
      </c>
      <c r="C187" s="50" t="s">
        <v>419</v>
      </c>
      <c r="D187" s="242">
        <v>361.01</v>
      </c>
      <c r="E187" s="242">
        <v>0</v>
      </c>
      <c r="F187" s="52">
        <f t="shared" si="31"/>
        <v>0</v>
      </c>
    </row>
    <row r="188" spans="1:6" ht="12.75" customHeight="1" x14ac:dyDescent="0.2">
      <c r="A188" s="53">
        <v>329</v>
      </c>
      <c r="B188" s="85" t="s">
        <v>420</v>
      </c>
      <c r="C188" s="50" t="s">
        <v>421</v>
      </c>
      <c r="D188" s="51">
        <f t="shared" ref="D188:E188" si="43">SUM(D189:D195)</f>
        <v>55027.009999999995</v>
      </c>
      <c r="E188" s="51">
        <f t="shared" si="43"/>
        <v>73511.64</v>
      </c>
      <c r="F188" s="52">
        <f t="shared" si="31"/>
        <v>133.59192149455333</v>
      </c>
    </row>
    <row r="189" spans="1:6" ht="12.75" customHeight="1" x14ac:dyDescent="0.2">
      <c r="A189" s="53">
        <v>3291</v>
      </c>
      <c r="B189" s="232" t="s">
        <v>422</v>
      </c>
      <c r="C189" s="50" t="s">
        <v>423</v>
      </c>
      <c r="D189" s="242">
        <v>9362.77</v>
      </c>
      <c r="E189" s="242">
        <v>14359.17</v>
      </c>
      <c r="F189" s="52">
        <f t="shared" si="31"/>
        <v>153.36454916653938</v>
      </c>
    </row>
    <row r="190" spans="1:6" ht="12.75" customHeight="1" x14ac:dyDescent="0.2">
      <c r="A190" s="53">
        <v>3292</v>
      </c>
      <c r="B190" s="85" t="s">
        <v>424</v>
      </c>
      <c r="C190" s="50" t="s">
        <v>425</v>
      </c>
      <c r="D190" s="242">
        <v>1666.3</v>
      </c>
      <c r="E190" s="242">
        <v>1833.57</v>
      </c>
      <c r="F190" s="52">
        <f t="shared" si="31"/>
        <v>110.03840844985898</v>
      </c>
    </row>
    <row r="191" spans="1:6" ht="12.75" customHeight="1" x14ac:dyDescent="0.2">
      <c r="A191" s="53">
        <v>3293</v>
      </c>
      <c r="B191" s="85" t="s">
        <v>426</v>
      </c>
      <c r="C191" s="50" t="s">
        <v>427</v>
      </c>
      <c r="D191" s="242">
        <v>5780.49</v>
      </c>
      <c r="E191" s="242">
        <v>4126.74</v>
      </c>
      <c r="F191" s="52">
        <f t="shared" si="31"/>
        <v>71.390833649050506</v>
      </c>
    </row>
    <row r="192" spans="1:6" ht="12.75" customHeight="1" x14ac:dyDescent="0.2">
      <c r="A192" s="53">
        <v>3294</v>
      </c>
      <c r="B192" s="85" t="s">
        <v>428</v>
      </c>
      <c r="C192" s="50" t="s">
        <v>429</v>
      </c>
      <c r="D192" s="242">
        <v>750</v>
      </c>
      <c r="E192" s="242">
        <v>1760.2</v>
      </c>
      <c r="F192" s="52">
        <f t="shared" si="31"/>
        <v>234.69333333333333</v>
      </c>
    </row>
    <row r="193" spans="1:6" ht="12.75" customHeight="1" x14ac:dyDescent="0.2">
      <c r="A193" s="53">
        <v>3295</v>
      </c>
      <c r="B193" s="85" t="s">
        <v>430</v>
      </c>
      <c r="C193" s="50" t="s">
        <v>431</v>
      </c>
      <c r="D193" s="242">
        <v>2005</v>
      </c>
      <c r="E193" s="242">
        <v>4684.82</v>
      </c>
      <c r="F193" s="52">
        <f t="shared" si="31"/>
        <v>233.65685785536158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35462.449999999997</v>
      </c>
      <c r="E195" s="242">
        <v>46747.14</v>
      </c>
      <c r="F195" s="52">
        <f t="shared" si="31"/>
        <v>131.82151825381496</v>
      </c>
    </row>
    <row r="196" spans="1:6" ht="12.75" customHeight="1" x14ac:dyDescent="0.2">
      <c r="A196" s="53">
        <v>34</v>
      </c>
      <c r="B196" s="232" t="s">
        <v>436</v>
      </c>
      <c r="C196" s="50" t="s">
        <v>437</v>
      </c>
      <c r="D196" s="51">
        <f t="shared" ref="D196:E196" si="44">D197+D202+D210</f>
        <v>1967.4200000000003</v>
      </c>
      <c r="E196" s="51">
        <f t="shared" si="44"/>
        <v>1911.89</v>
      </c>
      <c r="F196" s="52">
        <f t="shared" si="31"/>
        <v>97.177521830620805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1967.4200000000003</v>
      </c>
      <c r="E210" s="51">
        <f t="shared" si="47"/>
        <v>1911.89</v>
      </c>
      <c r="F210" s="52">
        <f t="shared" si="31"/>
        <v>97.177521830620805</v>
      </c>
    </row>
    <row r="211" spans="1:6" ht="12.75" customHeight="1" x14ac:dyDescent="0.2">
      <c r="A211" s="53">
        <v>3431</v>
      </c>
      <c r="B211" s="232" t="s">
        <v>466</v>
      </c>
      <c r="C211" s="50" t="s">
        <v>467</v>
      </c>
      <c r="D211" s="242">
        <v>1947.14</v>
      </c>
      <c r="E211" s="242">
        <v>1715.64</v>
      </c>
      <c r="F211" s="52">
        <f t="shared" si="31"/>
        <v>88.110767587333214</v>
      </c>
    </row>
    <row r="212" spans="1:6" ht="12.75" customHeight="1" x14ac:dyDescent="0.2">
      <c r="A212" s="53">
        <v>3432</v>
      </c>
      <c r="B212" s="85" t="s">
        <v>468</v>
      </c>
      <c r="C212" s="50" t="s">
        <v>469</v>
      </c>
      <c r="D212" s="242">
        <v>0.14000000000000001</v>
      </c>
      <c r="E212" s="242">
        <v>0</v>
      </c>
      <c r="F212" s="52">
        <f t="shared" si="31"/>
        <v>0</v>
      </c>
    </row>
    <row r="213" spans="1:6" ht="12.75" customHeight="1" x14ac:dyDescent="0.2">
      <c r="A213" s="53">
        <v>3433</v>
      </c>
      <c r="B213" s="85" t="s">
        <v>470</v>
      </c>
      <c r="C213" s="50" t="s">
        <v>471</v>
      </c>
      <c r="D213" s="242">
        <v>20.14</v>
      </c>
      <c r="E213" s="242">
        <v>196.25</v>
      </c>
      <c r="F213" s="52">
        <f t="shared" si="31"/>
        <v>974.4289970208539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2871.04</v>
      </c>
      <c r="E215" s="51">
        <f t="shared" si="48"/>
        <v>4234</v>
      </c>
      <c r="F215" s="52">
        <f t="shared" si="31"/>
        <v>147.47269282211323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2871.04</v>
      </c>
      <c r="E219" s="51">
        <f t="shared" si="50"/>
        <v>4234</v>
      </c>
      <c r="F219" s="52">
        <f t="shared" si="31"/>
        <v>147.47269282211323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2871.04</v>
      </c>
      <c r="E222" s="242">
        <v>4234</v>
      </c>
      <c r="F222" s="52">
        <f t="shared" si="31"/>
        <v>147.47269282211323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18681.379999999997</v>
      </c>
      <c r="E224" s="51">
        <f t="shared" si="51"/>
        <v>31755.119999999999</v>
      </c>
      <c r="F224" s="52">
        <f t="shared" ref="F224:F235" si="52">IF(D224&lt;&gt;0,IF(E224/D224&gt;=100,"&gt;&gt;100",E224/D224*100),"-")</f>
        <v>169.98273146844613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6314.35</v>
      </c>
      <c r="E231" s="51">
        <f t="shared" si="55"/>
        <v>16096.859999999999</v>
      </c>
      <c r="F231" s="52">
        <f t="shared" si="52"/>
        <v>254.92505166802596</v>
      </c>
    </row>
    <row r="232" spans="1:6" ht="12.75" customHeight="1" x14ac:dyDescent="0.2">
      <c r="A232" s="53">
        <v>3631</v>
      </c>
      <c r="B232" s="85" t="s">
        <v>508</v>
      </c>
      <c r="C232" s="50" t="s">
        <v>509</v>
      </c>
      <c r="D232" s="242">
        <v>0</v>
      </c>
      <c r="E232" s="242">
        <v>6500.15</v>
      </c>
      <c r="F232" s="52" t="str">
        <f t="shared" si="52"/>
        <v>-</v>
      </c>
    </row>
    <row r="233" spans="1:6" ht="12.75" customHeight="1" x14ac:dyDescent="0.2">
      <c r="A233" s="53">
        <v>3632</v>
      </c>
      <c r="B233" s="85" t="s">
        <v>510</v>
      </c>
      <c r="C233" s="50" t="s">
        <v>511</v>
      </c>
      <c r="D233" s="242">
        <v>6314.35</v>
      </c>
      <c r="E233" s="242">
        <v>9596.7099999999991</v>
      </c>
      <c r="F233" s="52">
        <f t="shared" si="52"/>
        <v>151.98254768899409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12367.029999999999</v>
      </c>
      <c r="E236" s="51">
        <f t="shared" si="56"/>
        <v>15658.26</v>
      </c>
      <c r="F236" s="52">
        <f t="shared" ref="F236:F239" si="57">IF(D236&lt;&gt;0,IF(E236/D236&gt;=100,"&gt;&gt;100",E236/D236*100),"-")</f>
        <v>126.61293778700305</v>
      </c>
    </row>
    <row r="237" spans="1:6" ht="12.75" customHeight="1" x14ac:dyDescent="0.2">
      <c r="A237" s="53" t="s">
        <v>518</v>
      </c>
      <c r="B237" s="85" t="s">
        <v>519</v>
      </c>
      <c r="C237" s="50" t="s">
        <v>518</v>
      </c>
      <c r="D237" s="242">
        <v>11836.14</v>
      </c>
      <c r="E237" s="242">
        <v>15658.26</v>
      </c>
      <c r="F237" s="52">
        <f t="shared" si="57"/>
        <v>132.2919465298653</v>
      </c>
    </row>
    <row r="238" spans="1:6" ht="12.75" customHeight="1" x14ac:dyDescent="0.2">
      <c r="A238" s="53" t="s">
        <v>520</v>
      </c>
      <c r="B238" s="85" t="s">
        <v>521</v>
      </c>
      <c r="C238" s="50" t="s">
        <v>520</v>
      </c>
      <c r="D238" s="242">
        <v>530.89</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36366.74</v>
      </c>
      <c r="E252" s="51">
        <f t="shared" si="63"/>
        <v>36073.54</v>
      </c>
      <c r="F252" s="52">
        <f t="shared" ref="F252:F258" si="64">IF(D252&lt;&gt;0,IF(E252/D252&gt;=100,"&gt;&gt;100",E252/D252*100),"-")</f>
        <v>99.193768811831916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36366.74</v>
      </c>
      <c r="E259" s="51">
        <f t="shared" si="66"/>
        <v>36073.54</v>
      </c>
      <c r="F259" s="52">
        <f t="shared" ref="F259:F262" si="67">IF(D259&lt;&gt;0,IF(E259/D259&gt;=100,"&gt;&gt;100",E259/D259*100),"-")</f>
        <v>99.193768811831916</v>
      </c>
    </row>
    <row r="260" spans="1:6" ht="12.75" customHeight="1" x14ac:dyDescent="0.2">
      <c r="A260" s="53">
        <v>3721</v>
      </c>
      <c r="B260" s="85" t="s">
        <v>560</v>
      </c>
      <c r="C260" s="50" t="s">
        <v>561</v>
      </c>
      <c r="D260" s="242">
        <v>34277.24</v>
      </c>
      <c r="E260" s="242">
        <v>33804.94</v>
      </c>
      <c r="F260" s="52">
        <f t="shared" si="67"/>
        <v>98.622117766774693</v>
      </c>
    </row>
    <row r="261" spans="1:6" ht="12.75" customHeight="1" x14ac:dyDescent="0.2">
      <c r="A261" s="53">
        <v>3722</v>
      </c>
      <c r="B261" s="85" t="s">
        <v>562</v>
      </c>
      <c r="C261" s="50" t="s">
        <v>563</v>
      </c>
      <c r="D261" s="242">
        <v>2089.5</v>
      </c>
      <c r="E261" s="242">
        <v>2268.6</v>
      </c>
      <c r="F261" s="52">
        <f t="shared" si="67"/>
        <v>108.57142857142857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78381.89</v>
      </c>
      <c r="E263" s="51">
        <f t="shared" si="68"/>
        <v>74964.7</v>
      </c>
      <c r="F263" s="52">
        <f t="shared" ref="F263:F267" si="69">IF(D263&lt;&gt;0,IF(E263/D263&gt;=100,"&gt;&gt;100",E263/D263*100),"-")</f>
        <v>95.640332224701396</v>
      </c>
    </row>
    <row r="264" spans="1:6" ht="12.75" customHeight="1" x14ac:dyDescent="0.2">
      <c r="A264" s="53">
        <v>381</v>
      </c>
      <c r="B264" s="85" t="s">
        <v>568</v>
      </c>
      <c r="C264" s="50" t="s">
        <v>569</v>
      </c>
      <c r="D264" s="51">
        <f t="shared" ref="D264:E264" si="70">SUM(D265:D267)</f>
        <v>45109.41</v>
      </c>
      <c r="E264" s="51">
        <f t="shared" si="70"/>
        <v>60221.41</v>
      </c>
      <c r="F264" s="52">
        <f t="shared" si="69"/>
        <v>133.50077068177126</v>
      </c>
    </row>
    <row r="265" spans="1:6" ht="12.75" customHeight="1" x14ac:dyDescent="0.2">
      <c r="A265" s="53">
        <v>3811</v>
      </c>
      <c r="B265" s="85" t="s">
        <v>570</v>
      </c>
      <c r="C265" s="50" t="s">
        <v>571</v>
      </c>
      <c r="D265" s="242">
        <v>45109.41</v>
      </c>
      <c r="E265" s="242">
        <v>60221.41</v>
      </c>
      <c r="F265" s="52">
        <f t="shared" si="69"/>
        <v>133.50077068177126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524.34</v>
      </c>
      <c r="E268" s="51">
        <f t="shared" si="71"/>
        <v>7397.73</v>
      </c>
      <c r="F268" s="52">
        <f t="shared" ref="F268:F272" si="72">IF(D268&lt;&gt;0,IF(E268/D268&gt;=100,"&gt;&gt;100",E268/D268*100),"-")</f>
        <v>1410.8650875386197</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524.34</v>
      </c>
      <c r="E270" s="242">
        <v>7397.73</v>
      </c>
      <c r="F270" s="52">
        <f t="shared" si="72"/>
        <v>1410.8650875386197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32748.14</v>
      </c>
      <c r="E279" s="51">
        <f t="shared" si="75"/>
        <v>7345.56</v>
      </c>
      <c r="F279" s="52">
        <f t="shared" si="74"/>
        <v>22.430464753112698</v>
      </c>
    </row>
    <row r="280" spans="1:6" ht="24" x14ac:dyDescent="0.2">
      <c r="A280" s="53">
        <v>3861</v>
      </c>
      <c r="B280" s="85" t="s">
        <v>599</v>
      </c>
      <c r="C280" s="50" t="s">
        <v>600</v>
      </c>
      <c r="D280" s="242">
        <v>32748.14</v>
      </c>
      <c r="E280" s="242">
        <v>7345.56</v>
      </c>
      <c r="F280" s="52">
        <f t="shared" si="74"/>
        <v>22.430464753112698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537935.35</v>
      </c>
      <c r="E289" s="51">
        <f t="shared" si="79"/>
        <v>589961.41</v>
      </c>
      <c r="F289" s="52">
        <f t="shared" si="76"/>
        <v>109.67143356539036</v>
      </c>
    </row>
    <row r="290" spans="1:6" ht="12.75" customHeight="1" x14ac:dyDescent="0.2">
      <c r="A290" s="53" t="s">
        <v>609</v>
      </c>
      <c r="B290" s="85" t="s">
        <v>620</v>
      </c>
      <c r="C290" s="50" t="s">
        <v>621</v>
      </c>
      <c r="D290" s="51">
        <f>IF(D6&gt;=D289,D6-D289,0)</f>
        <v>198861.3600000001</v>
      </c>
      <c r="E290" s="51">
        <f>IF(E6&gt;=E289,E6-E289,0)</f>
        <v>350614.03999999992</v>
      </c>
      <c r="F290" s="52">
        <f t="shared" si="76"/>
        <v>176.31079260445554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125762.25</v>
      </c>
      <c r="E292" s="242">
        <v>0</v>
      </c>
      <c r="F292" s="52">
        <f t="shared" si="76"/>
        <v>0</v>
      </c>
    </row>
    <row r="293" spans="1:6" ht="12.75" customHeight="1" x14ac:dyDescent="0.2">
      <c r="A293" s="53">
        <v>92221</v>
      </c>
      <c r="B293" s="85" t="s">
        <v>626</v>
      </c>
      <c r="C293" s="50" t="s">
        <v>627</v>
      </c>
      <c r="D293" s="242">
        <v>0</v>
      </c>
      <c r="E293" s="242">
        <v>121039.67</v>
      </c>
      <c r="F293" s="52" t="str">
        <f t="shared" si="76"/>
        <v>-</v>
      </c>
    </row>
    <row r="294" spans="1:6" ht="12.75" customHeight="1" x14ac:dyDescent="0.2">
      <c r="A294" s="53">
        <v>96</v>
      </c>
      <c r="B294" s="85" t="s">
        <v>628</v>
      </c>
      <c r="C294" s="50" t="s">
        <v>629</v>
      </c>
      <c r="D294" s="242">
        <v>873.19</v>
      </c>
      <c r="E294" s="242">
        <v>673.38</v>
      </c>
      <c r="F294" s="52">
        <f t="shared" si="76"/>
        <v>77.117236798405841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3348.22</v>
      </c>
      <c r="E298" s="51">
        <f t="shared" si="80"/>
        <v>1731.12</v>
      </c>
      <c r="F298" s="52">
        <f t="shared" ref="F298:F418" si="81">IF(D298&lt;&gt;0,IF(E298/D298&gt;=100,"&gt;&gt;100",E298/D298*100),"-")</f>
        <v>51.702695760732567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3348.22</v>
      </c>
      <c r="E311" s="51">
        <f t="shared" si="85"/>
        <v>1731.12</v>
      </c>
      <c r="F311" s="52">
        <f t="shared" si="81"/>
        <v>51.702695760732567</v>
      </c>
    </row>
    <row r="312" spans="1:6" ht="12.75" customHeight="1" x14ac:dyDescent="0.2">
      <c r="A312" s="53">
        <v>721</v>
      </c>
      <c r="B312" s="85" t="s">
        <v>663</v>
      </c>
      <c r="C312" s="50" t="s">
        <v>664</v>
      </c>
      <c r="D312" s="51">
        <f t="shared" ref="D312:E312" si="86">SUM(D313:D316)</f>
        <v>3348.22</v>
      </c>
      <c r="E312" s="51">
        <f t="shared" si="86"/>
        <v>1731.12</v>
      </c>
      <c r="F312" s="52">
        <f t="shared" si="81"/>
        <v>51.702695760732567</v>
      </c>
    </row>
    <row r="313" spans="1:6" ht="12.75" customHeight="1" x14ac:dyDescent="0.2">
      <c r="A313" s="53">
        <v>7211</v>
      </c>
      <c r="B313" s="85" t="s">
        <v>665</v>
      </c>
      <c r="C313" s="50" t="s">
        <v>666</v>
      </c>
      <c r="D313" s="242">
        <v>3348.22</v>
      </c>
      <c r="E313" s="242">
        <v>1731.12</v>
      </c>
      <c r="F313" s="52">
        <f t="shared" si="81"/>
        <v>51.702695760732567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176030.18</v>
      </c>
      <c r="E350" s="51">
        <f t="shared" si="95"/>
        <v>118143.59</v>
      </c>
      <c r="F350" s="52">
        <f t="shared" si="81"/>
        <v>67.115530984516397</v>
      </c>
    </row>
    <row r="351" spans="1:6" ht="12.75" customHeight="1" x14ac:dyDescent="0.2">
      <c r="A351" s="53">
        <v>41</v>
      </c>
      <c r="B351" s="85" t="s">
        <v>741</v>
      </c>
      <c r="C351" s="50" t="s">
        <v>742</v>
      </c>
      <c r="D351" s="51">
        <f t="shared" ref="D351:E351" si="96">D352+D356</f>
        <v>6000</v>
      </c>
      <c r="E351" s="51">
        <f t="shared" si="96"/>
        <v>0</v>
      </c>
      <c r="F351" s="52">
        <f t="shared" si="81"/>
        <v>0</v>
      </c>
    </row>
    <row r="352" spans="1:6" ht="12.75" customHeight="1" x14ac:dyDescent="0.2">
      <c r="A352" s="53">
        <v>411</v>
      </c>
      <c r="B352" s="85" t="s">
        <v>743</v>
      </c>
      <c r="C352" s="50" t="s">
        <v>744</v>
      </c>
      <c r="D352" s="51">
        <f t="shared" ref="D352:E352" si="97">SUM(D353:D355)</f>
        <v>6000</v>
      </c>
      <c r="E352" s="51">
        <f t="shared" si="97"/>
        <v>0</v>
      </c>
      <c r="F352" s="52">
        <f t="shared" si="81"/>
        <v>0</v>
      </c>
    </row>
    <row r="353" spans="1:6" ht="12.75" customHeight="1" x14ac:dyDescent="0.2">
      <c r="A353" s="53">
        <v>4111</v>
      </c>
      <c r="B353" s="85" t="s">
        <v>641</v>
      </c>
      <c r="C353" s="50" t="s">
        <v>745</v>
      </c>
      <c r="D353" s="242">
        <v>6000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164584.15</v>
      </c>
      <c r="E363" s="51">
        <f t="shared" si="99"/>
        <v>118143.59</v>
      </c>
      <c r="F363" s="52">
        <f t="shared" si="81"/>
        <v>71.783090899093267</v>
      </c>
    </row>
    <row r="364" spans="1:6" ht="12.75" customHeight="1" x14ac:dyDescent="0.2">
      <c r="A364" s="53">
        <v>421</v>
      </c>
      <c r="B364" s="85" t="s">
        <v>759</v>
      </c>
      <c r="C364" s="50" t="s">
        <v>760</v>
      </c>
      <c r="D364" s="51">
        <f t="shared" ref="D364:E364" si="100">SUM(D365:D368)</f>
        <v>146170.59</v>
      </c>
      <c r="E364" s="51">
        <f t="shared" si="100"/>
        <v>81859.22</v>
      </c>
      <c r="F364" s="52">
        <f t="shared" si="81"/>
        <v>56.002524173980547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146170.59</v>
      </c>
      <c r="E368" s="242">
        <v>81859.22</v>
      </c>
      <c r="F368" s="52">
        <f t="shared" si="81"/>
        <v>56.002524173980547</v>
      </c>
    </row>
    <row r="369" spans="1:6" ht="12.75" customHeight="1" x14ac:dyDescent="0.2">
      <c r="A369" s="53">
        <v>422</v>
      </c>
      <c r="B369" s="85" t="s">
        <v>765</v>
      </c>
      <c r="C369" s="50" t="s">
        <v>766</v>
      </c>
      <c r="D369" s="51">
        <f t="shared" ref="D369:E369" si="101">SUM(D370:D377)</f>
        <v>11585.82</v>
      </c>
      <c r="E369" s="51">
        <f t="shared" si="101"/>
        <v>18384.37</v>
      </c>
      <c r="F369" s="52">
        <f t="shared" si="81"/>
        <v>158.67992079973624</v>
      </c>
    </row>
    <row r="370" spans="1:6" ht="12.75" customHeight="1" x14ac:dyDescent="0.2">
      <c r="A370" s="53">
        <v>4221</v>
      </c>
      <c r="B370" s="85" t="s">
        <v>675</v>
      </c>
      <c r="C370" s="50" t="s">
        <v>767</v>
      </c>
      <c r="D370" s="242">
        <v>1572.86</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3136.5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525</v>
      </c>
      <c r="E375" s="242">
        <v>0</v>
      </c>
      <c r="F375" s="52">
        <f t="shared" si="81"/>
        <v>0</v>
      </c>
    </row>
    <row r="376" spans="1:6" ht="12.75" customHeight="1" x14ac:dyDescent="0.2">
      <c r="A376" s="53">
        <v>4227</v>
      </c>
      <c r="B376" s="232" t="s">
        <v>687</v>
      </c>
      <c r="C376" s="50" t="s">
        <v>774</v>
      </c>
      <c r="D376" s="242">
        <v>6351.46</v>
      </c>
      <c r="E376" s="242">
        <v>18384.37</v>
      </c>
      <c r="F376" s="52">
        <f t="shared" si="81"/>
        <v>289.45108683672726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3097.5</v>
      </c>
      <c r="E383" s="51">
        <f t="shared" si="103"/>
        <v>0</v>
      </c>
      <c r="F383" s="52">
        <f t="shared" si="81"/>
        <v>0</v>
      </c>
    </row>
    <row r="384" spans="1:6" ht="12.75" customHeight="1" x14ac:dyDescent="0.2">
      <c r="A384" s="53">
        <v>4241</v>
      </c>
      <c r="B384" s="85" t="s">
        <v>784</v>
      </c>
      <c r="C384" s="50" t="s">
        <v>785</v>
      </c>
      <c r="D384" s="242">
        <v>3097.5</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3730.24</v>
      </c>
      <c r="E391" s="51">
        <f t="shared" si="105"/>
        <v>17900</v>
      </c>
      <c r="F391" s="52">
        <f t="shared" si="81"/>
        <v>479.8618855623231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1230.24</v>
      </c>
      <c r="E393" s="242">
        <v>0</v>
      </c>
      <c r="F393" s="52">
        <f t="shared" si="81"/>
        <v>0</v>
      </c>
    </row>
    <row r="394" spans="1:6" ht="12.75" customHeight="1" x14ac:dyDescent="0.2">
      <c r="A394" s="53">
        <v>4263</v>
      </c>
      <c r="B394" s="85" t="s">
        <v>723</v>
      </c>
      <c r="C394" s="50" t="s">
        <v>798</v>
      </c>
      <c r="D394" s="242">
        <v>2500</v>
      </c>
      <c r="E394" s="242">
        <v>17900</v>
      </c>
      <c r="F394" s="52">
        <f t="shared" si="81"/>
        <v>716</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5446.03</v>
      </c>
      <c r="E402" s="51">
        <f t="shared" si="109"/>
        <v>0</v>
      </c>
      <c r="F402" s="52">
        <f t="shared" si="81"/>
        <v>0</v>
      </c>
    </row>
    <row r="403" spans="1:6" ht="12.75" customHeight="1" x14ac:dyDescent="0.2">
      <c r="A403" s="53">
        <v>451</v>
      </c>
      <c r="B403" s="85" t="s">
        <v>812</v>
      </c>
      <c r="C403" s="50" t="s">
        <v>813</v>
      </c>
      <c r="D403" s="242">
        <v>5446.03</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172681.96</v>
      </c>
      <c r="E408" s="51">
        <f t="shared" si="111"/>
        <v>116412.47</v>
      </c>
      <c r="F408" s="52">
        <f t="shared" si="81"/>
        <v>67.414378433045357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740144.93</v>
      </c>
      <c r="E412" s="51">
        <f>E6+E298</f>
        <v>942306.57</v>
      </c>
      <c r="F412" s="52">
        <f t="shared" si="81"/>
        <v>127.31379109764352</v>
      </c>
    </row>
    <row r="413" spans="1:6" ht="12.75" customHeight="1" x14ac:dyDescent="0.2">
      <c r="A413" s="53" t="s">
        <v>609</v>
      </c>
      <c r="B413" s="85" t="s">
        <v>832</v>
      </c>
      <c r="C413" s="50" t="s">
        <v>833</v>
      </c>
      <c r="D413" s="51">
        <f t="shared" ref="D413:E413" si="112">D289+D350</f>
        <v>713965.53</v>
      </c>
      <c r="E413" s="51">
        <f t="shared" si="112"/>
        <v>708105</v>
      </c>
      <c r="F413" s="52">
        <f t="shared" si="81"/>
        <v>99.179157850939944</v>
      </c>
    </row>
    <row r="414" spans="1:6" ht="12.75" customHeight="1" x14ac:dyDescent="0.2">
      <c r="A414" s="53" t="s">
        <v>609</v>
      </c>
      <c r="B414" s="85" t="s">
        <v>834</v>
      </c>
      <c r="C414" s="50" t="s">
        <v>835</v>
      </c>
      <c r="D414" s="51">
        <f t="shared" ref="D414:E414" si="113">IF(D412&gt;=D413,D412-D413,0)</f>
        <v>26179.400000000023</v>
      </c>
      <c r="E414" s="51">
        <f t="shared" si="113"/>
        <v>234201.56999999995</v>
      </c>
      <c r="F414" s="52">
        <f t="shared" si="81"/>
        <v>894.60251189866733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125762.25</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121039.67</v>
      </c>
      <c r="F417" s="52" t="str">
        <f t="shared" si="81"/>
        <v>-</v>
      </c>
    </row>
    <row r="418" spans="1:6" ht="12.75" customHeight="1" x14ac:dyDescent="0.2">
      <c r="A418" s="55" t="s">
        <v>843</v>
      </c>
      <c r="B418" s="233" t="s">
        <v>844</v>
      </c>
      <c r="C418" s="56" t="s">
        <v>845</v>
      </c>
      <c r="D418" s="62">
        <f t="shared" ref="D418:E418" si="117">D294+D411</f>
        <v>873.19</v>
      </c>
      <c r="E418" s="62">
        <f t="shared" si="117"/>
        <v>673.38</v>
      </c>
      <c r="F418" s="57">
        <f t="shared" si="81"/>
        <v>77.117236798405841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740144.93</v>
      </c>
      <c r="E639" s="51">
        <f t="shared" si="180"/>
        <v>942306.57</v>
      </c>
      <c r="F639" s="52">
        <f t="shared" si="119"/>
        <v>127.31379109764352</v>
      </c>
    </row>
    <row r="640" spans="1:6" ht="12.75" customHeight="1" x14ac:dyDescent="0.2">
      <c r="A640" s="53" t="s">
        <v>609</v>
      </c>
      <c r="B640" s="85" t="s">
        <v>1278</v>
      </c>
      <c r="C640" s="50" t="s">
        <v>1279</v>
      </c>
      <c r="D640" s="51">
        <f t="shared" ref="D640:E640" si="181">D413+D528</f>
        <v>713965.53</v>
      </c>
      <c r="E640" s="51">
        <f t="shared" si="181"/>
        <v>708105</v>
      </c>
      <c r="F640" s="52">
        <f t="shared" si="119"/>
        <v>99.179157850939944</v>
      </c>
    </row>
    <row r="641" spans="1:6" ht="12.75" customHeight="1" x14ac:dyDescent="0.2">
      <c r="A641" s="53" t="s">
        <v>609</v>
      </c>
      <c r="B641" s="85" t="s">
        <v>1280</v>
      </c>
      <c r="C641" s="50" t="s">
        <v>1281</v>
      </c>
      <c r="D641" s="51">
        <f t="shared" ref="D641:E641" si="182">IF(D639&gt;=D640,D639-D640,0)</f>
        <v>26179.400000000023</v>
      </c>
      <c r="E641" s="51">
        <f t="shared" si="182"/>
        <v>234201.56999999995</v>
      </c>
      <c r="F641" s="52">
        <f t="shared" si="119"/>
        <v>894.60251189866733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125762.25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121039.67</v>
      </c>
      <c r="F644" s="52" t="str">
        <f t="shared" si="119"/>
        <v>-</v>
      </c>
    </row>
    <row r="645" spans="1:6" ht="24" x14ac:dyDescent="0.2">
      <c r="A645" s="53" t="s">
        <v>609</v>
      </c>
      <c r="B645" s="85" t="s">
        <v>1288</v>
      </c>
      <c r="C645" s="50" t="s">
        <v>1289</v>
      </c>
      <c r="D645" s="51">
        <f t="shared" ref="D645:E645" si="186">IF(D641+D643-D642-D644&gt;=0,D641+D643-D642-D644,0)</f>
        <v>151941.65000000002</v>
      </c>
      <c r="E645" s="51">
        <f t="shared" si="186"/>
        <v>113161.89999999995</v>
      </c>
      <c r="F645" s="52">
        <f t="shared" si="119"/>
        <v>74.477208849581359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339111.18</v>
      </c>
      <c r="E649" s="242">
        <v>79944.039999999994</v>
      </c>
      <c r="F649" s="52">
        <f t="shared" ref="F649:F724" si="188">IF(D649&lt;&gt;0,IF(E649/D649&gt;=100,"&gt;&gt;100",E649/D649*100),"-")</f>
        <v>23.574581056277765</v>
      </c>
    </row>
    <row r="650" spans="1:6" ht="12.75" customHeight="1" x14ac:dyDescent="0.2">
      <c r="A650" s="53" t="s">
        <v>1297</v>
      </c>
      <c r="B650" s="85" t="s">
        <v>1298</v>
      </c>
      <c r="C650" s="50" t="s">
        <v>1297</v>
      </c>
      <c r="D650" s="242">
        <v>804397.6</v>
      </c>
      <c r="E650" s="242">
        <v>1085357.7</v>
      </c>
      <c r="F650" s="52">
        <f t="shared" si="188"/>
        <v>134.92801321137705</v>
      </c>
    </row>
    <row r="651" spans="1:6" ht="12.75" customHeight="1" x14ac:dyDescent="0.2">
      <c r="A651" s="53" t="s">
        <v>1299</v>
      </c>
      <c r="B651" s="85" t="s">
        <v>1300</v>
      </c>
      <c r="C651" s="50" t="s">
        <v>1299</v>
      </c>
      <c r="D651" s="242">
        <v>952323.15</v>
      </c>
      <c r="E651" s="242">
        <v>950012.46</v>
      </c>
      <c r="F651" s="52">
        <f t="shared" si="188"/>
        <v>99.757362823743179</v>
      </c>
    </row>
    <row r="652" spans="1:6" ht="24" x14ac:dyDescent="0.2">
      <c r="A652" s="53">
        <v>11</v>
      </c>
      <c r="B652" s="85" t="s">
        <v>1301</v>
      </c>
      <c r="C652" s="50" t="s">
        <v>1302</v>
      </c>
      <c r="D652" s="51">
        <f t="shared" ref="D652:E652" si="189">+D649+D650-D651</f>
        <v>191185.63</v>
      </c>
      <c r="E652" s="51">
        <f t="shared" si="189"/>
        <v>215289.28000000003</v>
      </c>
      <c r="F652" s="52">
        <f t="shared" si="188"/>
        <v>112.60745904386225</v>
      </c>
    </row>
    <row r="653" spans="1:6" ht="24" x14ac:dyDescent="0.2">
      <c r="A653" s="53" t="s">
        <v>609</v>
      </c>
      <c r="B653" s="85" t="s">
        <v>1303</v>
      </c>
      <c r="C653" s="50" t="s">
        <v>1304</v>
      </c>
      <c r="D653" s="262">
        <v>13</v>
      </c>
      <c r="E653" s="262">
        <v>9</v>
      </c>
      <c r="F653" s="52">
        <f t="shared" si="188"/>
        <v>69.230769230769226</v>
      </c>
    </row>
    <row r="654" spans="1:6" ht="24" x14ac:dyDescent="0.2">
      <c r="A654" s="53" t="s">
        <v>609</v>
      </c>
      <c r="B654" s="85" t="s">
        <v>1305</v>
      </c>
      <c r="C654" s="50" t="s">
        <v>1306</v>
      </c>
      <c r="D654" s="262">
        <v>16</v>
      </c>
      <c r="E654" s="262">
        <v>17</v>
      </c>
      <c r="F654" s="52">
        <f t="shared" si="188"/>
        <v>106.25</v>
      </c>
    </row>
    <row r="655" spans="1:6" ht="12.75" customHeight="1" x14ac:dyDescent="0.2">
      <c r="A655" s="53" t="s">
        <v>609</v>
      </c>
      <c r="B655" s="85" t="s">
        <v>1307</v>
      </c>
      <c r="C655" s="50" t="s">
        <v>1308</v>
      </c>
      <c r="D655" s="262">
        <v>13</v>
      </c>
      <c r="E655" s="262">
        <v>9</v>
      </c>
      <c r="F655" s="52">
        <f t="shared" si="188"/>
        <v>69.230769230769226</v>
      </c>
    </row>
    <row r="656" spans="1:6" ht="12.75" customHeight="1" x14ac:dyDescent="0.2">
      <c r="A656" s="53" t="s">
        <v>609</v>
      </c>
      <c r="B656" s="85" t="s">
        <v>1309</v>
      </c>
      <c r="C656" s="50" t="s">
        <v>1310</v>
      </c>
      <c r="D656" s="262">
        <v>15</v>
      </c>
      <c r="E656" s="262">
        <v>17</v>
      </c>
      <c r="F656" s="52">
        <f t="shared" si="188"/>
        <v>113.33333333333333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130705.05</v>
      </c>
      <c r="E661" s="242">
        <v>224919</v>
      </c>
      <c r="F661" s="52">
        <f t="shared" si="188"/>
        <v>172.08133886181139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368.4</v>
      </c>
      <c r="E672" s="242">
        <v>1321.98</v>
      </c>
      <c r="F672" s="52">
        <f t="shared" si="188"/>
        <v>358.84364820846912</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2068.46</v>
      </c>
      <c r="E675" s="242">
        <v>2802.6</v>
      </c>
      <c r="F675" s="52">
        <f t="shared" si="188"/>
        <v>135.49210523771308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59507.27</v>
      </c>
      <c r="E710" s="242">
        <v>62154.73</v>
      </c>
      <c r="F710" s="52">
        <f t="shared" si="188"/>
        <v>104.44896900832454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1732.47</v>
      </c>
      <c r="E718" s="242">
        <v>2921.89</v>
      </c>
      <c r="F718" s="52">
        <f t="shared" si="188"/>
        <v>168.65457987728502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425.39</v>
      </c>
      <c r="E720" s="242">
        <v>221.65</v>
      </c>
      <c r="F720" s="52">
        <f t="shared" si="188"/>
        <v>52.105127059874469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177</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401.31</v>
      </c>
      <c r="E725" s="242">
        <v>1423.89</v>
      </c>
      <c r="F725" s="52">
        <f t="shared" ref="F725:F979" si="190">IF(D725&lt;&gt;0,IF(E725/D725&gt;=100,"&gt;&gt;100",E725/D725*100),"-")</f>
        <v>354.81049562682216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252.16</v>
      </c>
      <c r="F759" s="52" t="str">
        <f t="shared" si="190"/>
        <v>-</v>
      </c>
    </row>
    <row r="760" spans="1:6" ht="12.75" customHeight="1" x14ac:dyDescent="0.2">
      <c r="A760" s="53">
        <v>35232</v>
      </c>
      <c r="B760" s="85" t="s">
        <v>1500</v>
      </c>
      <c r="C760" s="50" t="s">
        <v>1501</v>
      </c>
      <c r="D760" s="242">
        <v>2871.04</v>
      </c>
      <c r="E760" s="242">
        <v>3981.84</v>
      </c>
      <c r="F760" s="52">
        <f t="shared" si="190"/>
        <v>138.68981275078022</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6500.15</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6314.35</v>
      </c>
      <c r="E769" s="242">
        <v>9596.7099999999991</v>
      </c>
      <c r="F769" s="52">
        <f t="shared" si="190"/>
        <v>151.98254768899409</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17505.580000000002</v>
      </c>
      <c r="E819" s="242">
        <v>11367.33</v>
      </c>
      <c r="F819" s="52">
        <f t="shared" si="190"/>
        <v>64.935466291319671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16771.66</v>
      </c>
      <c r="E823" s="242">
        <v>22437.61</v>
      </c>
      <c r="F823" s="52">
        <f t="shared" si="190"/>
        <v>133.78288136058089</v>
      </c>
    </row>
    <row r="824" spans="1:6" ht="12.75" customHeight="1" x14ac:dyDescent="0.2">
      <c r="A824" s="53">
        <v>37221</v>
      </c>
      <c r="B824" s="85" t="s">
        <v>1628</v>
      </c>
      <c r="C824" s="50" t="s">
        <v>1629</v>
      </c>
      <c r="D824" s="242">
        <v>2089.5</v>
      </c>
      <c r="E824" s="242">
        <v>2268.6</v>
      </c>
      <c r="F824" s="52">
        <f t="shared" si="190"/>
        <v>108.57142857142857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32748.14</v>
      </c>
      <c r="E830" s="242">
        <v>7345.56</v>
      </c>
      <c r="F830" s="52">
        <f t="shared" si="190"/>
        <v>22.430464753112698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J6" sqref="J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220045.27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849630.44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731486.85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170383.6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304144.74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1883.68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4234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9956.7099999999991</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18701.560000000001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14437.09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207745.47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118143.59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699357.32000000007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589255.60000000009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188958.22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203559.82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1779.28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4234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3002.23</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16769.32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135.37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170817.36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110101.72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370318.3899999999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328464.75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328464.75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139785.92000000001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65877.13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53270.98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9897.5499999999993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10740.26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188678.83000000002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22212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16575.96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305.33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149585.54</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41853.64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41393.72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459.92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31286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2024-07-17T12:43:17Z</cp:lastPrinted>
  <dcterms:created xsi:type="dcterms:W3CDTF">2022-04-01T05:14:30Z</dcterms:created>
  <dcterms:modified xsi:type="dcterms:W3CDTF">2024-07-17T12:56:45Z</dcterms:modified>
</cp:coreProperties>
</file>